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2520" windowWidth="13440" windowHeight="34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Sheet1!$A$6:$O$150</definedName>
    <definedName name="_xlnm.Print_Titles" localSheetId="0">Sheet1!$4:$5</definedName>
  </definedNames>
  <calcPr calcId="145621"/>
</workbook>
</file>

<file path=xl/calcChain.xml><?xml version="1.0" encoding="utf-8"?>
<calcChain xmlns="http://schemas.openxmlformats.org/spreadsheetml/2006/main">
  <c r="O139" i="1" l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O78" i="1"/>
  <c r="O76" i="1" s="1"/>
  <c r="N78" i="1"/>
  <c r="N76" i="1" s="1"/>
  <c r="M78" i="1"/>
  <c r="M76" i="1" s="1"/>
  <c r="L78" i="1"/>
  <c r="L76" i="1" s="1"/>
  <c r="K78" i="1"/>
  <c r="K76" i="1" s="1"/>
  <c r="J78" i="1"/>
  <c r="J76" i="1" s="1"/>
  <c r="I78" i="1"/>
  <c r="I76" i="1" s="1"/>
  <c r="H78" i="1"/>
  <c r="H76" i="1" s="1"/>
  <c r="G78" i="1"/>
  <c r="G76" i="1" s="1"/>
  <c r="F78" i="1"/>
  <c r="F76" i="1" s="1"/>
  <c r="E78" i="1"/>
  <c r="E76" i="1" s="1"/>
  <c r="D78" i="1"/>
  <c r="D76" i="1" s="1"/>
  <c r="C78" i="1"/>
  <c r="C76" i="1" s="1"/>
  <c r="B78" i="1"/>
  <c r="B76" i="1" s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O34" i="1"/>
  <c r="O32" i="1" s="1"/>
  <c r="N34" i="1"/>
  <c r="N32" i="1" s="1"/>
  <c r="M34" i="1"/>
  <c r="M32" i="1" s="1"/>
  <c r="L34" i="1"/>
  <c r="K34" i="1"/>
  <c r="K32" i="1" s="1"/>
  <c r="J34" i="1"/>
  <c r="J32" i="1" s="1"/>
  <c r="I34" i="1"/>
  <c r="H34" i="1"/>
  <c r="H32" i="1" s="1"/>
  <c r="G34" i="1"/>
  <c r="G32" i="1" s="1"/>
  <c r="F34" i="1"/>
  <c r="F32" i="1" s="1"/>
  <c r="E34" i="1"/>
  <c r="D34" i="1"/>
  <c r="D32" i="1" s="1"/>
  <c r="C34" i="1"/>
  <c r="C32" i="1" s="1"/>
  <c r="B34" i="1"/>
  <c r="B32" i="1" s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O15" i="1"/>
  <c r="N15" i="1"/>
  <c r="M15" i="1"/>
  <c r="L15" i="1"/>
  <c r="L13" i="1" s="1"/>
  <c r="K15" i="1"/>
  <c r="J15" i="1"/>
  <c r="I15" i="1"/>
  <c r="H15" i="1"/>
  <c r="G15" i="1"/>
  <c r="F15" i="1"/>
  <c r="E15" i="1"/>
  <c r="D15" i="1"/>
  <c r="C15" i="1"/>
  <c r="B15" i="1"/>
  <c r="F13" i="1" l="1"/>
  <c r="F8" i="1"/>
  <c r="M13" i="1"/>
  <c r="M8" i="1"/>
  <c r="K13" i="1"/>
  <c r="K8" i="1"/>
  <c r="H13" i="1"/>
  <c r="H7" i="1" s="1"/>
  <c r="H6" i="1" s="1"/>
  <c r="H8" i="1"/>
  <c r="O13" i="1"/>
  <c r="O8" i="1"/>
  <c r="B13" i="1"/>
  <c r="B7" i="1" s="1"/>
  <c r="B6" i="1" s="1"/>
  <c r="B8" i="1"/>
  <c r="J13" i="1"/>
  <c r="J8" i="1"/>
  <c r="C13" i="1"/>
  <c r="C7" i="1" s="1"/>
  <c r="C6" i="1" s="1"/>
  <c r="C8" i="1"/>
  <c r="G13" i="1"/>
  <c r="G8" i="1"/>
  <c r="N13" i="1"/>
  <c r="N8" i="1"/>
  <c r="D13" i="1"/>
  <c r="D8" i="1"/>
  <c r="E13" i="1"/>
  <c r="E8" i="1"/>
  <c r="I13" i="1"/>
  <c r="I8" i="1"/>
  <c r="L8" i="1"/>
  <c r="F39" i="1"/>
  <c r="F9" i="1" s="1"/>
  <c r="E39" i="1"/>
  <c r="E9" i="1" s="1"/>
  <c r="I39" i="1"/>
  <c r="I9" i="1" s="1"/>
  <c r="L39" i="1"/>
  <c r="L9" i="1" s="1"/>
  <c r="M39" i="1"/>
  <c r="M9" i="1" s="1"/>
  <c r="F10" i="1"/>
  <c r="M10" i="1"/>
  <c r="B11" i="1"/>
  <c r="I10" i="1"/>
  <c r="B10" i="1"/>
  <c r="J10" i="1"/>
  <c r="D39" i="1"/>
  <c r="D9" i="1" s="1"/>
  <c r="H39" i="1"/>
  <c r="H9" i="1" s="1"/>
  <c r="O39" i="1"/>
  <c r="O9" i="1" s="1"/>
  <c r="J7" i="1"/>
  <c r="E10" i="1"/>
  <c r="L10" i="1"/>
  <c r="B39" i="1"/>
  <c r="B9" i="1" s="1"/>
  <c r="F11" i="1"/>
  <c r="J11" i="1"/>
  <c r="M11" i="1"/>
  <c r="F7" i="1"/>
  <c r="N7" i="1"/>
  <c r="N6" i="1" s="1"/>
  <c r="M7" i="1"/>
  <c r="M6" i="1" s="1"/>
  <c r="D7" i="1"/>
  <c r="C10" i="1"/>
  <c r="N10" i="1"/>
  <c r="J39" i="1"/>
  <c r="J9" i="1" s="1"/>
  <c r="K39" i="1"/>
  <c r="K9" i="1" s="1"/>
  <c r="D10" i="1"/>
  <c r="H10" i="1"/>
  <c r="O10" i="1"/>
  <c r="C11" i="1"/>
  <c r="G11" i="1"/>
  <c r="K11" i="1"/>
  <c r="N11" i="1"/>
  <c r="E11" i="1"/>
  <c r="I11" i="1"/>
  <c r="L11" i="1"/>
  <c r="O7" i="1"/>
  <c r="O6" i="1" s="1"/>
  <c r="G10" i="1"/>
  <c r="K10" i="1"/>
  <c r="C39" i="1"/>
  <c r="C9" i="1" s="1"/>
  <c r="G39" i="1"/>
  <c r="G9" i="1" s="1"/>
  <c r="N39" i="1"/>
  <c r="N9" i="1" s="1"/>
  <c r="K7" i="1"/>
  <c r="K6" i="1" s="1"/>
  <c r="G7" i="1"/>
  <c r="E32" i="1"/>
  <c r="E7" i="1" s="1"/>
  <c r="E6" i="1" s="1"/>
  <c r="I32" i="1"/>
  <c r="I7" i="1" s="1"/>
  <c r="I6" i="1" s="1"/>
  <c r="L32" i="1"/>
  <c r="L7" i="1" s="1"/>
  <c r="D11" i="1"/>
  <c r="H11" i="1"/>
  <c r="O11" i="1"/>
  <c r="J6" i="1" l="1"/>
  <c r="F6" i="1"/>
  <c r="G6" i="1"/>
  <c r="L6" i="1"/>
  <c r="D6" i="1"/>
</calcChain>
</file>

<file path=xl/sharedStrings.xml><?xml version="1.0" encoding="utf-8"?>
<sst xmlns="http://schemas.openxmlformats.org/spreadsheetml/2006/main" count="167" uniqueCount="128">
  <si>
    <t>金额合计</t>
  </si>
  <si>
    <t>老年福利类</t>
  </si>
  <si>
    <t>残疾人福利类</t>
  </si>
  <si>
    <t>儿童福利类</t>
  </si>
  <si>
    <t>社会公益类</t>
  </si>
  <si>
    <t>小计</t>
  </si>
  <si>
    <t>城镇老年福利机构</t>
  </si>
  <si>
    <t>农村养老服务机构改造升级</t>
  </si>
  <si>
    <t>残疾人福利项目</t>
  </si>
  <si>
    <t>优抚医院维修改造和购置设备</t>
  </si>
  <si>
    <t>儿童福利体系建设</t>
  </si>
  <si>
    <t>未成年人救助保护中心功能建设及购买服务</t>
  </si>
  <si>
    <t>殡葬基础设施设备建设更新改造</t>
  </si>
  <si>
    <t>社会工作和志愿服务</t>
  </si>
  <si>
    <t>南宁市小计</t>
  </si>
  <si>
    <t xml:space="preserve">  城区小计</t>
  </si>
  <si>
    <t>江南区</t>
  </si>
  <si>
    <t>良庆区</t>
  </si>
  <si>
    <t>邕宁区</t>
  </si>
  <si>
    <t>宾阳县</t>
  </si>
  <si>
    <t>上林县</t>
  </si>
  <si>
    <t>马山县</t>
  </si>
  <si>
    <t>柳州市小计</t>
  </si>
  <si>
    <t>柳城县</t>
  </si>
  <si>
    <t>融水县</t>
  </si>
  <si>
    <t>桂林市小计</t>
  </si>
  <si>
    <t>秀峰区</t>
  </si>
  <si>
    <t>叠彩区</t>
  </si>
  <si>
    <t>雁山区</t>
  </si>
  <si>
    <t>临桂区</t>
  </si>
  <si>
    <t>阳朔县</t>
  </si>
  <si>
    <t>灵川县</t>
  </si>
  <si>
    <t>全州县</t>
  </si>
  <si>
    <t>兴安县</t>
  </si>
  <si>
    <t>荔浦县</t>
  </si>
  <si>
    <t>平乐县</t>
  </si>
  <si>
    <t>恭城县</t>
  </si>
  <si>
    <t>灌阳县</t>
  </si>
  <si>
    <t>龙胜县</t>
  </si>
  <si>
    <t>资源县</t>
  </si>
  <si>
    <t>梧州市小计</t>
  </si>
  <si>
    <t>苍梧县</t>
  </si>
  <si>
    <t>北海市小计</t>
  </si>
  <si>
    <t>铁山港区</t>
  </si>
  <si>
    <t>合浦县</t>
  </si>
  <si>
    <t>防城港市小计</t>
  </si>
  <si>
    <t>上思县</t>
  </si>
  <si>
    <t>钦州市小计</t>
  </si>
  <si>
    <t>钦南区</t>
  </si>
  <si>
    <t>浦北县</t>
  </si>
  <si>
    <t>灵山县</t>
  </si>
  <si>
    <t>贵港市小计</t>
  </si>
  <si>
    <t>港北区</t>
  </si>
  <si>
    <t>平南县</t>
  </si>
  <si>
    <t>桂平市</t>
  </si>
  <si>
    <t>玉林市小计</t>
  </si>
  <si>
    <t>玉州区</t>
  </si>
  <si>
    <t>博白县</t>
  </si>
  <si>
    <t>陆川县</t>
  </si>
  <si>
    <t>北流市</t>
  </si>
  <si>
    <t>贺州市小计</t>
  </si>
  <si>
    <t>八步区</t>
  </si>
  <si>
    <t>富川县</t>
  </si>
  <si>
    <t>百色市小计</t>
  </si>
  <si>
    <t>田阳县</t>
  </si>
  <si>
    <t>田东县</t>
  </si>
  <si>
    <t>平果县</t>
  </si>
  <si>
    <t>西林县</t>
  </si>
  <si>
    <t>河池市小计</t>
  </si>
  <si>
    <t>金城江区</t>
  </si>
  <si>
    <t>宜州区</t>
  </si>
  <si>
    <t>南丹县</t>
  </si>
  <si>
    <t>天峨县</t>
  </si>
  <si>
    <t>来宾市小计</t>
  </si>
  <si>
    <t>兴宾区</t>
  </si>
  <si>
    <t>象州县</t>
  </si>
  <si>
    <t>武宣县</t>
  </si>
  <si>
    <t>金秀县</t>
  </si>
  <si>
    <t>合山市</t>
  </si>
  <si>
    <t>崇左市小计</t>
  </si>
  <si>
    <t>大新县</t>
  </si>
  <si>
    <t>宁明县</t>
  </si>
  <si>
    <t>单位名称</t>
  </si>
  <si>
    <t>全区合计</t>
  </si>
  <si>
    <t>全区市本级小计</t>
  </si>
  <si>
    <t>全区城区小计</t>
  </si>
  <si>
    <t>全区县(市)小计</t>
  </si>
  <si>
    <t>全区市管县小计</t>
  </si>
  <si>
    <t>全区自治区直管县小计</t>
  </si>
  <si>
    <t xml:space="preserve"> 南宁市本级小计</t>
  </si>
  <si>
    <t xml:space="preserve">  南宁市直</t>
  </si>
  <si>
    <t xml:space="preserve"> 县级小计</t>
  </si>
  <si>
    <t xml:space="preserve">  市管县小计</t>
  </si>
  <si>
    <t xml:space="preserve"> 柳州市本级小计</t>
  </si>
  <si>
    <t xml:space="preserve">  柳州市直</t>
  </si>
  <si>
    <t xml:space="preserve"> 桂林市本级小计</t>
  </si>
  <si>
    <t xml:space="preserve">  桂林市直</t>
  </si>
  <si>
    <t xml:space="preserve"> 自治区直管县小计</t>
  </si>
  <si>
    <t xml:space="preserve"> 梧州市本级小计</t>
  </si>
  <si>
    <t xml:space="preserve">  梧州市直</t>
  </si>
  <si>
    <t xml:space="preserve">藤县 </t>
  </si>
  <si>
    <t xml:space="preserve">  自治区直管县小计</t>
  </si>
  <si>
    <t xml:space="preserve">岑溪市 </t>
  </si>
  <si>
    <t xml:space="preserve"> 北海市本级小计</t>
  </si>
  <si>
    <t xml:space="preserve">  北海市直</t>
  </si>
  <si>
    <t xml:space="preserve"> 防城港市本级小计</t>
  </si>
  <si>
    <t xml:space="preserve">  防城港市直</t>
  </si>
  <si>
    <t xml:space="preserve"> 钦州市本级小计</t>
  </si>
  <si>
    <t xml:space="preserve">  钦州市直</t>
  </si>
  <si>
    <t xml:space="preserve"> 贵港市本级小计</t>
  </si>
  <si>
    <t xml:space="preserve">  贵港市直</t>
  </si>
  <si>
    <t xml:space="preserve"> 玉林市本级小计</t>
  </si>
  <si>
    <t xml:space="preserve">  玉林市直</t>
  </si>
  <si>
    <t xml:space="preserve">容县 </t>
  </si>
  <si>
    <t xml:space="preserve"> 贺州市本级小计</t>
  </si>
  <si>
    <t xml:space="preserve">  贺州市直</t>
  </si>
  <si>
    <t xml:space="preserve"> 百色市本级小计</t>
  </si>
  <si>
    <t xml:space="preserve">  百色市直</t>
  </si>
  <si>
    <t xml:space="preserve"> 河池市本级小计</t>
  </si>
  <si>
    <t xml:space="preserve">  河池市直</t>
  </si>
  <si>
    <t xml:space="preserve"> 来宾市本级小计</t>
  </si>
  <si>
    <t xml:space="preserve">  来宾市直</t>
  </si>
  <si>
    <t xml:space="preserve"> 崇左市本级小计</t>
  </si>
  <si>
    <t xml:space="preserve">  崇左市直</t>
  </si>
  <si>
    <t>单位：万元</t>
    <phoneticPr fontId="23" type="noConversion"/>
  </si>
  <si>
    <t>2018年中央用于社会福利的彩票公益金资金分配表</t>
    <phoneticPr fontId="23" type="noConversion"/>
  </si>
  <si>
    <t>优抚医院、光荣院维修改造和购置设备</t>
    <phoneticPr fontId="23" type="noConversion"/>
  </si>
  <si>
    <t>附件1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</si>
</sst>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50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20"/>
      <name val="等线"/>
      <charset val="134"/>
    </font>
    <font>
      <sz val="11"/>
      <color indexed="17"/>
      <name val="等线"/>
      <charset val="134"/>
    </font>
    <font>
      <b/>
      <sz val="10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1"/>
      <color theme="1"/>
      <name val="宋体"/>
      <family val="2"/>
      <scheme val="minor"/>
    </font>
    <font>
      <sz val="10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16"/>
      <name val="方正小标宋简体"/>
      <family val="3"/>
      <charset val="134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9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3" borderId="1" applyNumberFormat="0" applyAlignment="0" applyProtection="0">
      <alignment vertical="center"/>
    </xf>
    <xf numFmtId="0" fontId="7" fillId="37" borderId="2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3" fillId="14" borderId="7" applyNumberFormat="0" applyFont="0" applyAlignment="0" applyProtection="0">
      <alignment vertical="center"/>
    </xf>
    <xf numFmtId="0" fontId="16" fillId="23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6" fillId="38" borderId="1" applyNumberFormat="0" applyAlignment="0" applyProtection="0">
      <alignment vertical="center"/>
    </xf>
    <xf numFmtId="0" fontId="7" fillId="39" borderId="2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38" borderId="8" applyNumberFormat="0" applyAlignment="0" applyProtection="0">
      <alignment vertical="center"/>
    </xf>
    <xf numFmtId="0" fontId="13" fillId="13" borderId="1" applyNumberFormat="0" applyAlignment="0" applyProtection="0">
      <alignment vertical="center"/>
    </xf>
    <xf numFmtId="0" fontId="2" fillId="0" borderId="0"/>
    <xf numFmtId="0" fontId="1" fillId="45" borderId="7" applyNumberFormat="0" applyFont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3" borderId="1" applyNumberFormat="0" applyAlignment="0" applyProtection="0">
      <alignment vertical="center"/>
    </xf>
    <xf numFmtId="0" fontId="29" fillId="37" borderId="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" applyNumberFormat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25" fillId="14" borderId="7" applyNumberFormat="0" applyFont="0" applyAlignment="0" applyProtection="0">
      <alignment vertical="center"/>
    </xf>
    <xf numFmtId="0" fontId="38" fillId="23" borderId="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10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31" fillId="10" borderId="0" applyNumberFormat="0" applyBorder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28" fillId="38" borderId="1" applyNumberFormat="0" applyAlignment="0" applyProtection="0">
      <alignment vertical="center"/>
    </xf>
    <xf numFmtId="0" fontId="29" fillId="39" borderId="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8" fillId="38" borderId="8" applyNumberFormat="0" applyAlignment="0" applyProtection="0">
      <alignment vertical="center"/>
    </xf>
    <xf numFmtId="0" fontId="35" fillId="13" borderId="1" applyNumberFormat="0" applyAlignment="0" applyProtection="0">
      <alignment vertical="center"/>
    </xf>
    <xf numFmtId="0" fontId="24" fillId="45" borderId="7" applyNumberFormat="0" applyFont="0" applyAlignment="0" applyProtection="0">
      <alignment vertical="center"/>
    </xf>
    <xf numFmtId="0" fontId="43" fillId="0" borderId="0"/>
  </cellStyleXfs>
  <cellXfs count="16">
    <xf numFmtId="0" fontId="0" fillId="0" borderId="0" xfId="0">
      <alignment vertical="center"/>
    </xf>
    <xf numFmtId="0" fontId="43" fillId="0" borderId="0" xfId="188"/>
    <xf numFmtId="0" fontId="42" fillId="0" borderId="10" xfId="169" applyNumberFormat="1" applyFont="1" applyFill="1" applyBorder="1" applyAlignment="1" applyProtection="1">
      <alignment horizontal="left" vertical="center" wrapText="1"/>
      <protection locked="0"/>
    </xf>
    <xf numFmtId="0" fontId="44" fillId="0" borderId="10" xfId="169" applyNumberFormat="1" applyFont="1" applyFill="1" applyBorder="1" applyAlignment="1" applyProtection="1">
      <alignment horizontal="left" vertical="center" wrapText="1" indent="1"/>
      <protection locked="0"/>
    </xf>
    <xf numFmtId="0" fontId="45" fillId="0" borderId="0" xfId="170" applyNumberFormat="1" applyFont="1" applyFill="1" applyAlignment="1" applyProtection="1">
      <alignment horizontal="center" vertical="center" wrapText="1"/>
      <protection locked="0"/>
    </xf>
    <xf numFmtId="177" fontId="22" fillId="0" borderId="10" xfId="165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right" vertical="center"/>
    </xf>
    <xf numFmtId="0" fontId="47" fillId="0" borderId="0" xfId="0" applyFont="1">
      <alignment vertical="center"/>
    </xf>
    <xf numFmtId="176" fontId="44" fillId="0" borderId="10" xfId="97" applyNumberFormat="1" applyFont="1" applyFill="1" applyBorder="1" applyAlignment="1">
      <alignment horizontal="right" vertical="center"/>
    </xf>
    <xf numFmtId="2" fontId="42" fillId="0" borderId="10" xfId="0" applyNumberFormat="1" applyFont="1" applyFill="1" applyBorder="1" applyAlignment="1">
      <alignment horizontal="center" vertical="center"/>
    </xf>
    <xf numFmtId="0" fontId="48" fillId="0" borderId="0" xfId="188" applyFont="1"/>
    <xf numFmtId="176" fontId="22" fillId="0" borderId="10" xfId="165" applyNumberFormat="1" applyFont="1" applyFill="1" applyBorder="1" applyAlignment="1">
      <alignment horizontal="center" vertical="center"/>
    </xf>
    <xf numFmtId="0" fontId="49" fillId="0" borderId="0" xfId="170" applyNumberFormat="1" applyFont="1" applyFill="1" applyAlignment="1" applyProtection="1">
      <alignment horizontal="center" vertical="center" wrapText="1"/>
      <protection locked="0"/>
    </xf>
    <xf numFmtId="0" fontId="42" fillId="0" borderId="12" xfId="170" applyNumberFormat="1" applyFont="1" applyFill="1" applyBorder="1" applyAlignment="1" applyProtection="1">
      <alignment horizontal="center" vertical="center" wrapText="1"/>
      <protection locked="0"/>
    </xf>
    <xf numFmtId="0" fontId="42" fillId="0" borderId="11" xfId="170" applyNumberFormat="1" applyFont="1" applyFill="1" applyBorder="1" applyAlignment="1" applyProtection="1">
      <alignment horizontal="center" vertical="center" wrapText="1"/>
      <protection locked="0"/>
    </xf>
    <xf numFmtId="176" fontId="22" fillId="0" borderId="10" xfId="165" applyNumberFormat="1" applyFont="1" applyFill="1" applyBorder="1" applyAlignment="1">
      <alignment horizontal="center" vertical="center" wrapText="1"/>
    </xf>
  </cellXfs>
  <cellStyles count="189">
    <cellStyle name="_ET_STYLE_NoName_00_" xfId="2"/>
    <cellStyle name="_合并-2013、2015公益金" xfId="3"/>
    <cellStyle name="20% - Accent1" xfId="4"/>
    <cellStyle name="20% - Accent1 2" xfId="98"/>
    <cellStyle name="20% - Accent2" xfId="5"/>
    <cellStyle name="20% - Accent2 2" xfId="99"/>
    <cellStyle name="20% - Accent3" xfId="6"/>
    <cellStyle name="20% - Accent3 2" xfId="100"/>
    <cellStyle name="20% - Accent4" xfId="7"/>
    <cellStyle name="20% - Accent4 2" xfId="101"/>
    <cellStyle name="20% - Accent5" xfId="8"/>
    <cellStyle name="20% - Accent5 2" xfId="102"/>
    <cellStyle name="20% - Accent6" xfId="9"/>
    <cellStyle name="20% - Accent6 2" xfId="103"/>
    <cellStyle name="20% - 强调文字颜色 1 2" xfId="10"/>
    <cellStyle name="20% - 强调文字颜色 1 3" xfId="104"/>
    <cellStyle name="20% - 强调文字颜色 2 2" xfId="11"/>
    <cellStyle name="20% - 强调文字颜色 2 3" xfId="105"/>
    <cellStyle name="20% - 强调文字颜色 3 2" xfId="12"/>
    <cellStyle name="20% - 强调文字颜色 3 3" xfId="106"/>
    <cellStyle name="20% - 强调文字颜色 4 2" xfId="13"/>
    <cellStyle name="20% - 强调文字颜色 4 3" xfId="107"/>
    <cellStyle name="20% - 强调文字颜色 5 2" xfId="14"/>
    <cellStyle name="20% - 强调文字颜色 5 3" xfId="108"/>
    <cellStyle name="20% - 强调文字颜色 6 2" xfId="15"/>
    <cellStyle name="20% - 强调文字颜色 6 3" xfId="109"/>
    <cellStyle name="40% - Accent1" xfId="16"/>
    <cellStyle name="40% - Accent1 2" xfId="110"/>
    <cellStyle name="40% - Accent2" xfId="17"/>
    <cellStyle name="40% - Accent2 2" xfId="111"/>
    <cellStyle name="40% - Accent3" xfId="18"/>
    <cellStyle name="40% - Accent3 2" xfId="112"/>
    <cellStyle name="40% - Accent4" xfId="19"/>
    <cellStyle name="40% - Accent4 2" xfId="113"/>
    <cellStyle name="40% - Accent5" xfId="20"/>
    <cellStyle name="40% - Accent5 2" xfId="114"/>
    <cellStyle name="40% - Accent6" xfId="21"/>
    <cellStyle name="40% - Accent6 2" xfId="115"/>
    <cellStyle name="40% - 强调文字颜色 1 2" xfId="22"/>
    <cellStyle name="40% - 强调文字颜色 1 3" xfId="116"/>
    <cellStyle name="40% - 强调文字颜色 2 2" xfId="23"/>
    <cellStyle name="40% - 强调文字颜色 2 3" xfId="117"/>
    <cellStyle name="40% - 强调文字颜色 3 2" xfId="24"/>
    <cellStyle name="40% - 强调文字颜色 3 3" xfId="118"/>
    <cellStyle name="40% - 强调文字颜色 4 2" xfId="25"/>
    <cellStyle name="40% - 强调文字颜色 4 3" xfId="119"/>
    <cellStyle name="40% - 强调文字颜色 5 2" xfId="26"/>
    <cellStyle name="40% - 强调文字颜色 5 3" xfId="120"/>
    <cellStyle name="40% - 强调文字颜色 6 2" xfId="27"/>
    <cellStyle name="40% - 强调文字颜色 6 3" xfId="121"/>
    <cellStyle name="60% - Accent1" xfId="28"/>
    <cellStyle name="60% - Accent1 2" xfId="122"/>
    <cellStyle name="60% - Accent2" xfId="29"/>
    <cellStyle name="60% - Accent2 2" xfId="123"/>
    <cellStyle name="60% - Accent3" xfId="30"/>
    <cellStyle name="60% - Accent3 2" xfId="124"/>
    <cellStyle name="60% - Accent4" xfId="31"/>
    <cellStyle name="60% - Accent4 2" xfId="125"/>
    <cellStyle name="60% - Accent5" xfId="32"/>
    <cellStyle name="60% - Accent5 2" xfId="126"/>
    <cellStyle name="60% - Accent6" xfId="33"/>
    <cellStyle name="60% - Accent6 2" xfId="127"/>
    <cellStyle name="60% - 强调文字颜色 1 2" xfId="34"/>
    <cellStyle name="60% - 强调文字颜色 1 3" xfId="128"/>
    <cellStyle name="60% - 强调文字颜色 2 2" xfId="35"/>
    <cellStyle name="60% - 强调文字颜色 2 3" xfId="129"/>
    <cellStyle name="60% - 强调文字颜色 3 2" xfId="36"/>
    <cellStyle name="60% - 强调文字颜色 3 3" xfId="130"/>
    <cellStyle name="60% - 强调文字颜色 4 2" xfId="37"/>
    <cellStyle name="60% - 强调文字颜色 4 3" xfId="131"/>
    <cellStyle name="60% - 强调文字颜色 5 2" xfId="38"/>
    <cellStyle name="60% - 强调文字颜色 5 3" xfId="132"/>
    <cellStyle name="60% - 强调文字颜色 6 2" xfId="39"/>
    <cellStyle name="60% - 强调文字颜色 6 3" xfId="133"/>
    <cellStyle name="Accent1" xfId="40"/>
    <cellStyle name="Accent1 2" xfId="134"/>
    <cellStyle name="Accent2" xfId="41"/>
    <cellStyle name="Accent2 2" xfId="135"/>
    <cellStyle name="Accent3" xfId="42"/>
    <cellStyle name="Accent3 2" xfId="136"/>
    <cellStyle name="Accent4" xfId="43"/>
    <cellStyle name="Accent4 2" xfId="137"/>
    <cellStyle name="Accent5" xfId="44"/>
    <cellStyle name="Accent5 2" xfId="138"/>
    <cellStyle name="Accent6" xfId="45"/>
    <cellStyle name="Accent6 2" xfId="139"/>
    <cellStyle name="Bad" xfId="46"/>
    <cellStyle name="Bad 2" xfId="140"/>
    <cellStyle name="Calculation" xfId="47"/>
    <cellStyle name="Calculation 2" xfId="141"/>
    <cellStyle name="Check Cell" xfId="48"/>
    <cellStyle name="Check Cell 2" xfId="142"/>
    <cellStyle name="Explanatory Text" xfId="49"/>
    <cellStyle name="Explanatory Text 2" xfId="143"/>
    <cellStyle name="Good" xfId="50"/>
    <cellStyle name="Good 2" xfId="144"/>
    <cellStyle name="Heading 1" xfId="51"/>
    <cellStyle name="Heading 1 2" xfId="145"/>
    <cellStyle name="Heading 2" xfId="52"/>
    <cellStyle name="Heading 2 2" xfId="146"/>
    <cellStyle name="Heading 3" xfId="53"/>
    <cellStyle name="Heading 3 2" xfId="147"/>
    <cellStyle name="Heading 4" xfId="54"/>
    <cellStyle name="Heading 4 2" xfId="148"/>
    <cellStyle name="Input" xfId="55"/>
    <cellStyle name="Input 2" xfId="149"/>
    <cellStyle name="Linked Cell" xfId="56"/>
    <cellStyle name="Linked Cell 2" xfId="150"/>
    <cellStyle name="Neutral" xfId="57"/>
    <cellStyle name="Neutral 2" xfId="151"/>
    <cellStyle name="Note" xfId="58"/>
    <cellStyle name="Note 2" xfId="152"/>
    <cellStyle name="Output" xfId="59"/>
    <cellStyle name="Output 2" xfId="153"/>
    <cellStyle name="Title" xfId="60"/>
    <cellStyle name="Title 2" xfId="154"/>
    <cellStyle name="Total" xfId="61"/>
    <cellStyle name="Total 2" xfId="155"/>
    <cellStyle name="Warning Text" xfId="62"/>
    <cellStyle name="Warning Text 2" xfId="156"/>
    <cellStyle name="标题 1 2" xfId="64"/>
    <cellStyle name="标题 1 3" xfId="158"/>
    <cellStyle name="标题 2 2" xfId="65"/>
    <cellStyle name="标题 2 3" xfId="159"/>
    <cellStyle name="标题 3 2" xfId="66"/>
    <cellStyle name="标题 3 3" xfId="160"/>
    <cellStyle name="标题 4 2" xfId="67"/>
    <cellStyle name="标题 4 3" xfId="161"/>
    <cellStyle name="标题 5" xfId="63"/>
    <cellStyle name="标题 6" xfId="157"/>
    <cellStyle name="差 2" xfId="68"/>
    <cellStyle name="差 3" xfId="162"/>
    <cellStyle name="差_Sheet3仅自治区年初预算" xfId="69"/>
    <cellStyle name="差_Sheet3仅自治区年初预算_1" xfId="70"/>
    <cellStyle name="差_福建0818" xfId="71"/>
    <cellStyle name="差_福建0818 2" xfId="163"/>
    <cellStyle name="常规" xfId="0" builtinId="0"/>
    <cellStyle name="常规 2" xfId="72"/>
    <cellStyle name="常规 2 2" xfId="73"/>
    <cellStyle name="常规 2 2 2" xfId="165"/>
    <cellStyle name="常规 2 3" xfId="164"/>
    <cellStyle name="常规 2 4" xfId="170"/>
    <cellStyle name="常规 3" xfId="74"/>
    <cellStyle name="常规 3 2" xfId="166"/>
    <cellStyle name="常规 4" xfId="75"/>
    <cellStyle name="常规 4 2" xfId="167"/>
    <cellStyle name="常规 5" xfId="1"/>
    <cellStyle name="常规 6" xfId="97"/>
    <cellStyle name="常规 7" xfId="188"/>
    <cellStyle name="常规_直99_2005年一般性转移支付基础测算数据" xfId="169"/>
    <cellStyle name="好 2" xfId="76"/>
    <cellStyle name="好 3" xfId="168"/>
    <cellStyle name="好_Sheet3仅自治区年初预算" xfId="77"/>
    <cellStyle name="好_Sheet3仅自治区年初预算_1" xfId="78"/>
    <cellStyle name="好_福建0818" xfId="79"/>
    <cellStyle name="好_福建0818 2" xfId="171"/>
    <cellStyle name="汇总 2" xfId="80"/>
    <cellStyle name="汇总 3" xfId="172"/>
    <cellStyle name="计算 2" xfId="81"/>
    <cellStyle name="计算 3" xfId="173"/>
    <cellStyle name="检查单元格 2" xfId="82"/>
    <cellStyle name="检查单元格 3" xfId="174"/>
    <cellStyle name="解释性文本 2" xfId="83"/>
    <cellStyle name="解释性文本 3" xfId="175"/>
    <cellStyle name="警告文本 2" xfId="84"/>
    <cellStyle name="警告文本 3" xfId="176"/>
    <cellStyle name="链接单元格 2" xfId="85"/>
    <cellStyle name="链接单元格 3" xfId="177"/>
    <cellStyle name="强调文字颜色 1 2" xfId="86"/>
    <cellStyle name="强调文字颜色 1 3" xfId="178"/>
    <cellStyle name="强调文字颜色 2 2" xfId="87"/>
    <cellStyle name="强调文字颜色 2 3" xfId="179"/>
    <cellStyle name="强调文字颜色 3 2" xfId="88"/>
    <cellStyle name="强调文字颜色 3 3" xfId="180"/>
    <cellStyle name="强调文字颜色 4 2" xfId="89"/>
    <cellStyle name="强调文字颜色 4 3" xfId="181"/>
    <cellStyle name="强调文字颜色 5 2" xfId="90"/>
    <cellStyle name="强调文字颜色 5 3" xfId="182"/>
    <cellStyle name="强调文字颜色 6 2" xfId="91"/>
    <cellStyle name="强调文字颜色 6 3" xfId="183"/>
    <cellStyle name="适中 2" xfId="92"/>
    <cellStyle name="适中 3" xfId="184"/>
    <cellStyle name="输出 2" xfId="93"/>
    <cellStyle name="输出 3" xfId="185"/>
    <cellStyle name="输入 2" xfId="94"/>
    <cellStyle name="输入 3" xfId="186"/>
    <cellStyle name="样式 1" xfId="95"/>
    <cellStyle name="注释 2" xfId="96"/>
    <cellStyle name="注释 3" xfId="1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1"/>
  <sheetViews>
    <sheetView tabSelected="1" view="pageBreakPreview" zoomScale="60" zoomScaleNormal="100" workbookViewId="0">
      <selection activeCell="O13" sqref="O13"/>
    </sheetView>
  </sheetViews>
  <sheetFormatPr defaultRowHeight="13.5"/>
  <cols>
    <col min="1" max="1" width="21.375" customWidth="1"/>
    <col min="2" max="15" width="12.125" customWidth="1"/>
  </cols>
  <sheetData>
    <row r="1" spans="1:15" ht="18" customHeight="1">
      <c r="A1" s="10" t="s">
        <v>127</v>
      </c>
    </row>
    <row r="2" spans="1:15" ht="38.25" customHeight="1">
      <c r="A2" s="12" t="s">
        <v>125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20.25">
      <c r="A3" s="4"/>
      <c r="O3" s="6" t="s">
        <v>124</v>
      </c>
    </row>
    <row r="4" spans="1:15">
      <c r="A4" s="13" t="s">
        <v>82</v>
      </c>
      <c r="B4" s="15" t="s">
        <v>0</v>
      </c>
      <c r="C4" s="11" t="s">
        <v>1</v>
      </c>
      <c r="D4" s="11"/>
      <c r="E4" s="11"/>
      <c r="F4" s="11"/>
      <c r="G4" s="11" t="s">
        <v>2</v>
      </c>
      <c r="H4" s="11"/>
      <c r="I4" s="11"/>
      <c r="J4" s="11" t="s">
        <v>3</v>
      </c>
      <c r="K4" s="11"/>
      <c r="L4" s="11" t="s">
        <v>4</v>
      </c>
      <c r="M4" s="11"/>
      <c r="N4" s="11"/>
      <c r="O4" s="11"/>
    </row>
    <row r="5" spans="1:15" ht="70.5" customHeight="1">
      <c r="A5" s="14"/>
      <c r="B5" s="15"/>
      <c r="C5" s="5" t="s">
        <v>5</v>
      </c>
      <c r="D5" s="5" t="s">
        <v>6</v>
      </c>
      <c r="E5" s="5" t="s">
        <v>7</v>
      </c>
      <c r="F5" s="5" t="s">
        <v>126</v>
      </c>
      <c r="G5" s="5" t="s">
        <v>5</v>
      </c>
      <c r="H5" s="5" t="s">
        <v>8</v>
      </c>
      <c r="I5" s="5" t="s">
        <v>9</v>
      </c>
      <c r="J5" s="5" t="s">
        <v>5</v>
      </c>
      <c r="K5" s="5" t="s">
        <v>10</v>
      </c>
      <c r="L5" s="5" t="s">
        <v>5</v>
      </c>
      <c r="M5" s="5" t="s">
        <v>11</v>
      </c>
      <c r="N5" s="5" t="s">
        <v>12</v>
      </c>
      <c r="O5" s="5" t="s">
        <v>13</v>
      </c>
    </row>
    <row r="6" spans="1:15" s="7" customFormat="1" ht="18" customHeight="1">
      <c r="A6" s="2" t="s">
        <v>83</v>
      </c>
      <c r="B6" s="9">
        <f>B7+B9</f>
        <v>8684</v>
      </c>
      <c r="C6" s="9">
        <f t="shared" ref="C6:O6" si="0">C7+C9</f>
        <v>4210</v>
      </c>
      <c r="D6" s="9">
        <f t="shared" si="0"/>
        <v>2172</v>
      </c>
      <c r="E6" s="9">
        <f t="shared" si="0"/>
        <v>1938</v>
      </c>
      <c r="F6" s="9">
        <f t="shared" si="0"/>
        <v>100</v>
      </c>
      <c r="G6" s="9">
        <f t="shared" si="0"/>
        <v>1435</v>
      </c>
      <c r="H6" s="9">
        <f t="shared" si="0"/>
        <v>785</v>
      </c>
      <c r="I6" s="9">
        <f t="shared" si="0"/>
        <v>650</v>
      </c>
      <c r="J6" s="9">
        <f t="shared" si="0"/>
        <v>1794</v>
      </c>
      <c r="K6" s="9">
        <f t="shared" si="0"/>
        <v>1794</v>
      </c>
      <c r="L6" s="9">
        <f t="shared" si="0"/>
        <v>1245</v>
      </c>
      <c r="M6" s="9">
        <f t="shared" si="0"/>
        <v>492</v>
      </c>
      <c r="N6" s="9">
        <f t="shared" si="0"/>
        <v>521</v>
      </c>
      <c r="O6" s="9">
        <f t="shared" si="0"/>
        <v>232</v>
      </c>
    </row>
    <row r="7" spans="1:15" s="7" customFormat="1" ht="18" customHeight="1">
      <c r="A7" s="2" t="s">
        <v>84</v>
      </c>
      <c r="B7" s="9">
        <f t="shared" ref="B7:O7" si="1">SUM(B13,B25,B32,B53,B62,B70,B76,B85,B94,B106,B114,B124,B134,B145)</f>
        <v>4909</v>
      </c>
      <c r="C7" s="9">
        <f t="shared" si="1"/>
        <v>1680</v>
      </c>
      <c r="D7" s="9">
        <f t="shared" si="1"/>
        <v>1350</v>
      </c>
      <c r="E7" s="9">
        <f t="shared" si="1"/>
        <v>330</v>
      </c>
      <c r="F7" s="9">
        <f t="shared" si="1"/>
        <v>0</v>
      </c>
      <c r="G7" s="9">
        <f t="shared" si="1"/>
        <v>1435</v>
      </c>
      <c r="H7" s="9">
        <f t="shared" si="1"/>
        <v>785</v>
      </c>
      <c r="I7" s="9">
        <f t="shared" si="1"/>
        <v>650</v>
      </c>
      <c r="J7" s="9">
        <f t="shared" si="1"/>
        <v>1250</v>
      </c>
      <c r="K7" s="9">
        <f t="shared" si="1"/>
        <v>1250</v>
      </c>
      <c r="L7" s="9">
        <f t="shared" si="1"/>
        <v>544</v>
      </c>
      <c r="M7" s="9">
        <f t="shared" si="1"/>
        <v>312</v>
      </c>
      <c r="N7" s="9">
        <f t="shared" si="1"/>
        <v>0</v>
      </c>
      <c r="O7" s="9">
        <f t="shared" si="1"/>
        <v>232</v>
      </c>
    </row>
    <row r="8" spans="1:15" s="7" customFormat="1" ht="18" customHeight="1">
      <c r="A8" s="2" t="s">
        <v>85</v>
      </c>
      <c r="B8" s="9">
        <f>SUM(B15,B34,B64,B78,B87,B96,B108,B126,B136)</f>
        <v>955</v>
      </c>
      <c r="C8" s="9">
        <f t="shared" ref="C8:O8" si="2">SUM(C15,C34,C64,C78,C87,C96,C108,C126,C136)</f>
        <v>730</v>
      </c>
      <c r="D8" s="9">
        <f t="shared" si="2"/>
        <v>400</v>
      </c>
      <c r="E8" s="9">
        <f t="shared" si="2"/>
        <v>330</v>
      </c>
      <c r="F8" s="9">
        <f t="shared" si="2"/>
        <v>0</v>
      </c>
      <c r="G8" s="9">
        <f t="shared" si="2"/>
        <v>0</v>
      </c>
      <c r="H8" s="9">
        <f t="shared" si="2"/>
        <v>0</v>
      </c>
      <c r="I8" s="9">
        <f t="shared" si="2"/>
        <v>0</v>
      </c>
      <c r="J8" s="9">
        <f t="shared" si="2"/>
        <v>150</v>
      </c>
      <c r="K8" s="9">
        <f t="shared" si="2"/>
        <v>150</v>
      </c>
      <c r="L8" s="9">
        <f t="shared" si="2"/>
        <v>75</v>
      </c>
      <c r="M8" s="9">
        <f t="shared" si="2"/>
        <v>75</v>
      </c>
      <c r="N8" s="9">
        <f t="shared" si="2"/>
        <v>0</v>
      </c>
      <c r="O8" s="9">
        <f t="shared" si="2"/>
        <v>0</v>
      </c>
    </row>
    <row r="9" spans="1:15" s="7" customFormat="1" ht="18" customHeight="1">
      <c r="A9" s="2" t="s">
        <v>86</v>
      </c>
      <c r="B9" s="9">
        <f t="shared" ref="B9:O9" si="3">SUM(B19,B27,B39,B55,B66,B72,B80,B89,B98,B110,B116,B129,B138,B147)</f>
        <v>3775</v>
      </c>
      <c r="C9" s="9">
        <f t="shared" si="3"/>
        <v>2530</v>
      </c>
      <c r="D9" s="9">
        <f t="shared" si="3"/>
        <v>822</v>
      </c>
      <c r="E9" s="9">
        <f t="shared" si="3"/>
        <v>1608</v>
      </c>
      <c r="F9" s="9">
        <f t="shared" si="3"/>
        <v>100</v>
      </c>
      <c r="G9" s="9">
        <f t="shared" si="3"/>
        <v>0</v>
      </c>
      <c r="H9" s="9">
        <f t="shared" si="3"/>
        <v>0</v>
      </c>
      <c r="I9" s="9">
        <f t="shared" si="3"/>
        <v>0</v>
      </c>
      <c r="J9" s="9">
        <f t="shared" si="3"/>
        <v>544</v>
      </c>
      <c r="K9" s="9">
        <f t="shared" si="3"/>
        <v>544</v>
      </c>
      <c r="L9" s="9">
        <f t="shared" si="3"/>
        <v>701</v>
      </c>
      <c r="M9" s="9">
        <f t="shared" si="3"/>
        <v>180</v>
      </c>
      <c r="N9" s="9">
        <f t="shared" si="3"/>
        <v>521</v>
      </c>
      <c r="O9" s="9">
        <f t="shared" si="3"/>
        <v>0</v>
      </c>
    </row>
    <row r="10" spans="1:15" s="7" customFormat="1" ht="18" customHeight="1">
      <c r="A10" s="2" t="s">
        <v>87</v>
      </c>
      <c r="B10" s="9">
        <f t="shared" ref="B10:O10" si="4">SUM(B20,B28,B40,B56,B67,B73,B81,B99,B117,)</f>
        <v>1636</v>
      </c>
      <c r="C10" s="9">
        <f t="shared" si="4"/>
        <v>970</v>
      </c>
      <c r="D10" s="9">
        <f t="shared" si="4"/>
        <v>362</v>
      </c>
      <c r="E10" s="9">
        <f t="shared" si="4"/>
        <v>608</v>
      </c>
      <c r="F10" s="9">
        <f t="shared" si="4"/>
        <v>0</v>
      </c>
      <c r="G10" s="9">
        <f t="shared" si="4"/>
        <v>0</v>
      </c>
      <c r="H10" s="9">
        <f t="shared" si="4"/>
        <v>0</v>
      </c>
      <c r="I10" s="9">
        <f t="shared" si="4"/>
        <v>0</v>
      </c>
      <c r="J10" s="9">
        <f t="shared" si="4"/>
        <v>210</v>
      </c>
      <c r="K10" s="9">
        <f t="shared" si="4"/>
        <v>210</v>
      </c>
      <c r="L10" s="9">
        <f t="shared" si="4"/>
        <v>456</v>
      </c>
      <c r="M10" s="9">
        <f t="shared" si="4"/>
        <v>60</v>
      </c>
      <c r="N10" s="9">
        <f t="shared" si="4"/>
        <v>396</v>
      </c>
      <c r="O10" s="9">
        <f t="shared" si="4"/>
        <v>0</v>
      </c>
    </row>
    <row r="11" spans="1:15" s="7" customFormat="1" ht="18" customHeight="1">
      <c r="A11" s="2" t="s">
        <v>88</v>
      </c>
      <c r="B11" s="9">
        <f t="shared" ref="B11:O11" si="5">SUM(B43,B58,B90,B101,B111,B121,B130,B139,B148)</f>
        <v>2139</v>
      </c>
      <c r="C11" s="9">
        <f t="shared" si="5"/>
        <v>1560</v>
      </c>
      <c r="D11" s="9">
        <f t="shared" si="5"/>
        <v>460</v>
      </c>
      <c r="E11" s="9">
        <f t="shared" si="5"/>
        <v>1000</v>
      </c>
      <c r="F11" s="9">
        <f t="shared" si="5"/>
        <v>100</v>
      </c>
      <c r="G11" s="9">
        <f t="shared" si="5"/>
        <v>0</v>
      </c>
      <c r="H11" s="9">
        <f t="shared" si="5"/>
        <v>0</v>
      </c>
      <c r="I11" s="9">
        <f t="shared" si="5"/>
        <v>0</v>
      </c>
      <c r="J11" s="9">
        <f t="shared" si="5"/>
        <v>334</v>
      </c>
      <c r="K11" s="9">
        <f t="shared" si="5"/>
        <v>334</v>
      </c>
      <c r="L11" s="9">
        <f t="shared" si="5"/>
        <v>245</v>
      </c>
      <c r="M11" s="9">
        <f t="shared" si="5"/>
        <v>120</v>
      </c>
      <c r="N11" s="9">
        <f t="shared" si="5"/>
        <v>125</v>
      </c>
      <c r="O11" s="9">
        <f t="shared" si="5"/>
        <v>0</v>
      </c>
    </row>
    <row r="12" spans="1:15" s="7" customFormat="1" ht="18" customHeight="1">
      <c r="A12" s="2" t="s">
        <v>14</v>
      </c>
      <c r="B12" s="8">
        <v>830</v>
      </c>
      <c r="C12" s="8">
        <v>540</v>
      </c>
      <c r="D12" s="8">
        <v>400</v>
      </c>
      <c r="E12" s="8">
        <v>140</v>
      </c>
      <c r="F12" s="8">
        <v>0</v>
      </c>
      <c r="G12" s="8">
        <v>0</v>
      </c>
      <c r="H12" s="8">
        <v>0</v>
      </c>
      <c r="I12" s="8">
        <v>0</v>
      </c>
      <c r="J12" s="8">
        <v>230</v>
      </c>
      <c r="K12" s="8">
        <v>230</v>
      </c>
      <c r="L12" s="8">
        <v>60</v>
      </c>
      <c r="M12" s="8">
        <v>45</v>
      </c>
      <c r="N12" s="8">
        <v>0</v>
      </c>
      <c r="O12" s="8">
        <v>15</v>
      </c>
    </row>
    <row r="13" spans="1:15" s="7" customFormat="1" ht="18" customHeight="1">
      <c r="A13" s="2" t="s">
        <v>89</v>
      </c>
      <c r="B13" s="8">
        <f>B14+B15</f>
        <v>660</v>
      </c>
      <c r="C13" s="8">
        <f t="shared" ref="C13:O13" si="6">C14+C15</f>
        <v>400</v>
      </c>
      <c r="D13" s="8">
        <f t="shared" si="6"/>
        <v>400</v>
      </c>
      <c r="E13" s="8">
        <f t="shared" si="6"/>
        <v>0</v>
      </c>
      <c r="F13" s="8">
        <f t="shared" si="6"/>
        <v>0</v>
      </c>
      <c r="G13" s="8">
        <f t="shared" si="6"/>
        <v>0</v>
      </c>
      <c r="H13" s="8">
        <f t="shared" si="6"/>
        <v>0</v>
      </c>
      <c r="I13" s="8">
        <f t="shared" si="6"/>
        <v>0</v>
      </c>
      <c r="J13" s="8">
        <f t="shared" si="6"/>
        <v>230</v>
      </c>
      <c r="K13" s="8">
        <f t="shared" si="6"/>
        <v>230</v>
      </c>
      <c r="L13" s="8">
        <f t="shared" si="6"/>
        <v>30</v>
      </c>
      <c r="M13" s="8">
        <f t="shared" si="6"/>
        <v>15</v>
      </c>
      <c r="N13" s="8">
        <f t="shared" si="6"/>
        <v>0</v>
      </c>
      <c r="O13" s="8">
        <f t="shared" si="6"/>
        <v>15</v>
      </c>
    </row>
    <row r="14" spans="1:15" s="7" customFormat="1" ht="18" customHeight="1">
      <c r="A14" s="2" t="s">
        <v>90</v>
      </c>
      <c r="B14" s="8">
        <v>215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200</v>
      </c>
      <c r="K14" s="8">
        <v>200</v>
      </c>
      <c r="L14" s="8">
        <v>15</v>
      </c>
      <c r="M14" s="8">
        <v>0</v>
      </c>
      <c r="N14" s="8">
        <v>0</v>
      </c>
      <c r="O14" s="8">
        <v>15</v>
      </c>
    </row>
    <row r="15" spans="1:15" s="7" customFormat="1" ht="18" customHeight="1">
      <c r="A15" s="2" t="s">
        <v>15</v>
      </c>
      <c r="B15" s="8">
        <f t="shared" ref="B15:O15" si="7">SUM(B16:B18)</f>
        <v>445</v>
      </c>
      <c r="C15" s="8">
        <f t="shared" si="7"/>
        <v>400</v>
      </c>
      <c r="D15" s="8">
        <f t="shared" si="7"/>
        <v>400</v>
      </c>
      <c r="E15" s="8">
        <f t="shared" si="7"/>
        <v>0</v>
      </c>
      <c r="F15" s="8">
        <f t="shared" si="7"/>
        <v>0</v>
      </c>
      <c r="G15" s="8">
        <f t="shared" si="7"/>
        <v>0</v>
      </c>
      <c r="H15" s="8">
        <f t="shared" si="7"/>
        <v>0</v>
      </c>
      <c r="I15" s="8">
        <f t="shared" si="7"/>
        <v>0</v>
      </c>
      <c r="J15" s="8">
        <f t="shared" si="7"/>
        <v>30</v>
      </c>
      <c r="K15" s="8">
        <f t="shared" si="7"/>
        <v>30</v>
      </c>
      <c r="L15" s="8">
        <f t="shared" si="7"/>
        <v>15</v>
      </c>
      <c r="M15" s="8">
        <f t="shared" si="7"/>
        <v>15</v>
      </c>
      <c r="N15" s="8">
        <f t="shared" si="7"/>
        <v>0</v>
      </c>
      <c r="O15" s="8">
        <f t="shared" si="7"/>
        <v>0</v>
      </c>
    </row>
    <row r="16" spans="1:15" s="7" customFormat="1" ht="18" customHeight="1">
      <c r="A16" s="3" t="s">
        <v>16</v>
      </c>
      <c r="B16" s="8">
        <v>400</v>
      </c>
      <c r="C16" s="8">
        <v>400</v>
      </c>
      <c r="D16" s="8">
        <v>400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</row>
    <row r="17" spans="1:15" s="7" customFormat="1" ht="18" customHeight="1">
      <c r="A17" s="3" t="s">
        <v>17</v>
      </c>
      <c r="B17" s="8">
        <v>15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15</v>
      </c>
      <c r="M17" s="8">
        <v>15</v>
      </c>
      <c r="N17" s="8">
        <v>0</v>
      </c>
      <c r="O17" s="8">
        <v>0</v>
      </c>
    </row>
    <row r="18" spans="1:15" s="7" customFormat="1" ht="18" customHeight="1">
      <c r="A18" s="3" t="s">
        <v>18</v>
      </c>
      <c r="B18" s="8">
        <v>30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30</v>
      </c>
      <c r="K18" s="8">
        <v>30</v>
      </c>
      <c r="L18" s="8">
        <v>0</v>
      </c>
      <c r="M18" s="8">
        <v>0</v>
      </c>
      <c r="N18" s="8">
        <v>0</v>
      </c>
      <c r="O18" s="8">
        <v>0</v>
      </c>
    </row>
    <row r="19" spans="1:15" s="7" customFormat="1" ht="18" customHeight="1">
      <c r="A19" s="2" t="s">
        <v>91</v>
      </c>
      <c r="B19" s="8">
        <v>170</v>
      </c>
      <c r="C19" s="8">
        <v>140</v>
      </c>
      <c r="D19" s="8">
        <v>0</v>
      </c>
      <c r="E19" s="8">
        <v>140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30</v>
      </c>
      <c r="M19" s="8">
        <v>30</v>
      </c>
      <c r="N19" s="8">
        <v>0</v>
      </c>
      <c r="O19" s="8">
        <v>0</v>
      </c>
    </row>
    <row r="20" spans="1:15" s="7" customFormat="1" ht="18" customHeight="1">
      <c r="A20" s="2" t="s">
        <v>92</v>
      </c>
      <c r="B20" s="8">
        <f t="shared" ref="B20:O20" si="8">SUM(B21:B23)</f>
        <v>170</v>
      </c>
      <c r="C20" s="8">
        <f t="shared" si="8"/>
        <v>140</v>
      </c>
      <c r="D20" s="8">
        <f t="shared" si="8"/>
        <v>0</v>
      </c>
      <c r="E20" s="8">
        <f t="shared" si="8"/>
        <v>140</v>
      </c>
      <c r="F20" s="8">
        <f t="shared" si="8"/>
        <v>0</v>
      </c>
      <c r="G20" s="8">
        <f t="shared" si="8"/>
        <v>0</v>
      </c>
      <c r="H20" s="8">
        <f t="shared" si="8"/>
        <v>0</v>
      </c>
      <c r="I20" s="8">
        <f t="shared" si="8"/>
        <v>0</v>
      </c>
      <c r="J20" s="8">
        <f t="shared" si="8"/>
        <v>0</v>
      </c>
      <c r="K20" s="8">
        <f t="shared" si="8"/>
        <v>0</v>
      </c>
      <c r="L20" s="8">
        <f t="shared" si="8"/>
        <v>30</v>
      </c>
      <c r="M20" s="8">
        <f t="shared" si="8"/>
        <v>30</v>
      </c>
      <c r="N20" s="8">
        <f t="shared" si="8"/>
        <v>0</v>
      </c>
      <c r="O20" s="8">
        <f t="shared" si="8"/>
        <v>0</v>
      </c>
    </row>
    <row r="21" spans="1:15" s="7" customFormat="1" ht="18" customHeight="1">
      <c r="A21" s="3" t="s">
        <v>19</v>
      </c>
      <c r="B21" s="8">
        <v>50</v>
      </c>
      <c r="C21" s="8">
        <v>50</v>
      </c>
      <c r="D21" s="8">
        <v>0</v>
      </c>
      <c r="E21" s="8">
        <v>50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s="7" customFormat="1" ht="18" customHeight="1">
      <c r="A22" s="3" t="s">
        <v>20</v>
      </c>
      <c r="B22" s="8">
        <v>105</v>
      </c>
      <c r="C22" s="8">
        <v>90</v>
      </c>
      <c r="D22" s="8">
        <v>0</v>
      </c>
      <c r="E22" s="8">
        <v>90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15</v>
      </c>
      <c r="M22" s="8">
        <v>15</v>
      </c>
      <c r="N22" s="8">
        <v>0</v>
      </c>
      <c r="O22" s="8">
        <v>0</v>
      </c>
    </row>
    <row r="23" spans="1:15" s="7" customFormat="1" ht="18" customHeight="1">
      <c r="A23" s="3" t="s">
        <v>21</v>
      </c>
      <c r="B23" s="8">
        <v>15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15</v>
      </c>
      <c r="M23" s="8">
        <v>15</v>
      </c>
      <c r="N23" s="8">
        <v>0</v>
      </c>
      <c r="O23" s="8">
        <v>0</v>
      </c>
    </row>
    <row r="24" spans="1:15" s="7" customFormat="1" ht="18" customHeight="1">
      <c r="A24" s="2" t="s">
        <v>22</v>
      </c>
      <c r="B24" s="8">
        <v>1220</v>
      </c>
      <c r="C24" s="8">
        <v>720</v>
      </c>
      <c r="D24" s="8">
        <v>650</v>
      </c>
      <c r="E24" s="8">
        <v>70</v>
      </c>
      <c r="F24" s="8">
        <v>0</v>
      </c>
      <c r="G24" s="8">
        <v>135</v>
      </c>
      <c r="H24" s="8">
        <v>135</v>
      </c>
      <c r="I24" s="8">
        <v>0</v>
      </c>
      <c r="J24" s="8">
        <v>200</v>
      </c>
      <c r="K24" s="8">
        <v>200</v>
      </c>
      <c r="L24" s="8">
        <v>165</v>
      </c>
      <c r="M24" s="8">
        <v>150</v>
      </c>
      <c r="N24" s="8">
        <v>0</v>
      </c>
      <c r="O24" s="8">
        <v>15</v>
      </c>
    </row>
    <row r="25" spans="1:15" s="7" customFormat="1" ht="18" customHeight="1">
      <c r="A25" s="2" t="s">
        <v>93</v>
      </c>
      <c r="B25" s="8">
        <v>800</v>
      </c>
      <c r="C25" s="8">
        <v>300</v>
      </c>
      <c r="D25" s="8">
        <v>300</v>
      </c>
      <c r="E25" s="8">
        <v>0</v>
      </c>
      <c r="F25" s="8">
        <v>0</v>
      </c>
      <c r="G25" s="8">
        <v>135</v>
      </c>
      <c r="H25" s="8">
        <v>135</v>
      </c>
      <c r="I25" s="8">
        <v>0</v>
      </c>
      <c r="J25" s="8">
        <v>200</v>
      </c>
      <c r="K25" s="8">
        <v>200</v>
      </c>
      <c r="L25" s="8">
        <v>165</v>
      </c>
      <c r="M25" s="8">
        <v>150</v>
      </c>
      <c r="N25" s="8">
        <v>0</v>
      </c>
      <c r="O25" s="8">
        <v>15</v>
      </c>
    </row>
    <row r="26" spans="1:15" s="7" customFormat="1" ht="18" customHeight="1">
      <c r="A26" s="2" t="s">
        <v>94</v>
      </c>
      <c r="B26" s="8">
        <v>800</v>
      </c>
      <c r="C26" s="8">
        <v>300</v>
      </c>
      <c r="D26" s="8">
        <v>300</v>
      </c>
      <c r="E26" s="8">
        <v>0</v>
      </c>
      <c r="F26" s="8">
        <v>0</v>
      </c>
      <c r="G26" s="8">
        <v>135</v>
      </c>
      <c r="H26" s="8">
        <v>135</v>
      </c>
      <c r="I26" s="8">
        <v>0</v>
      </c>
      <c r="J26" s="8">
        <v>200</v>
      </c>
      <c r="K26" s="8">
        <v>200</v>
      </c>
      <c r="L26" s="8">
        <v>165</v>
      </c>
      <c r="M26" s="8">
        <v>150</v>
      </c>
      <c r="N26" s="8">
        <v>0</v>
      </c>
      <c r="O26" s="8">
        <v>15</v>
      </c>
    </row>
    <row r="27" spans="1:15" s="7" customFormat="1" ht="18" customHeight="1">
      <c r="A27" s="2" t="s">
        <v>91</v>
      </c>
      <c r="B27" s="8">
        <v>420</v>
      </c>
      <c r="C27" s="8">
        <v>420</v>
      </c>
      <c r="D27" s="8">
        <v>350</v>
      </c>
      <c r="E27" s="8">
        <v>70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s="7" customFormat="1" ht="18" customHeight="1">
      <c r="A28" s="2" t="s">
        <v>92</v>
      </c>
      <c r="B28" s="8">
        <f t="shared" ref="B28:O28" si="9">SUM(B29:B30)</f>
        <v>420</v>
      </c>
      <c r="C28" s="8">
        <f t="shared" si="9"/>
        <v>420</v>
      </c>
      <c r="D28" s="8">
        <f t="shared" si="9"/>
        <v>350</v>
      </c>
      <c r="E28" s="8">
        <f t="shared" si="9"/>
        <v>70</v>
      </c>
      <c r="F28" s="8">
        <f t="shared" si="9"/>
        <v>0</v>
      </c>
      <c r="G28" s="8">
        <f t="shared" si="9"/>
        <v>0</v>
      </c>
      <c r="H28" s="8">
        <f t="shared" si="9"/>
        <v>0</v>
      </c>
      <c r="I28" s="8">
        <f t="shared" si="9"/>
        <v>0</v>
      </c>
      <c r="J28" s="8">
        <f t="shared" si="9"/>
        <v>0</v>
      </c>
      <c r="K28" s="8">
        <f t="shared" si="9"/>
        <v>0</v>
      </c>
      <c r="L28" s="8">
        <f t="shared" si="9"/>
        <v>0</v>
      </c>
      <c r="M28" s="8">
        <f t="shared" si="9"/>
        <v>0</v>
      </c>
      <c r="N28" s="8">
        <f t="shared" si="9"/>
        <v>0</v>
      </c>
      <c r="O28" s="8">
        <f t="shared" si="9"/>
        <v>0</v>
      </c>
    </row>
    <row r="29" spans="1:15" s="7" customFormat="1" ht="18" customHeight="1">
      <c r="A29" s="3" t="s">
        <v>23</v>
      </c>
      <c r="B29" s="8">
        <v>350</v>
      </c>
      <c r="C29" s="8">
        <v>350</v>
      </c>
      <c r="D29" s="8">
        <v>350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</row>
    <row r="30" spans="1:15" s="7" customFormat="1" ht="18" customHeight="1">
      <c r="A30" s="3" t="s">
        <v>24</v>
      </c>
      <c r="B30" s="8">
        <v>70</v>
      </c>
      <c r="C30" s="8">
        <v>70</v>
      </c>
      <c r="D30" s="8">
        <v>0</v>
      </c>
      <c r="E30" s="8">
        <v>70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s="7" customFormat="1" ht="18" customHeight="1">
      <c r="A31" s="2" t="s">
        <v>25</v>
      </c>
      <c r="B31" s="8">
        <v>780</v>
      </c>
      <c r="C31" s="8">
        <v>280</v>
      </c>
      <c r="D31" s="8">
        <v>0</v>
      </c>
      <c r="E31" s="8">
        <v>180</v>
      </c>
      <c r="F31" s="8">
        <v>100</v>
      </c>
      <c r="G31" s="8">
        <v>0</v>
      </c>
      <c r="H31" s="8">
        <v>0</v>
      </c>
      <c r="I31" s="8">
        <v>0</v>
      </c>
      <c r="J31" s="8">
        <v>150</v>
      </c>
      <c r="K31" s="8">
        <v>150</v>
      </c>
      <c r="L31" s="8">
        <v>350</v>
      </c>
      <c r="M31" s="8">
        <v>210</v>
      </c>
      <c r="N31" s="8">
        <v>125</v>
      </c>
      <c r="O31" s="8">
        <v>15</v>
      </c>
    </row>
    <row r="32" spans="1:15" s="7" customFormat="1" ht="18" customHeight="1">
      <c r="A32" s="2" t="s">
        <v>95</v>
      </c>
      <c r="B32" s="8">
        <f>SUM(B33:B34)</f>
        <v>225</v>
      </c>
      <c r="C32" s="8">
        <f t="shared" ref="C32:O32" si="10">SUM(C33:C34)</f>
        <v>0</v>
      </c>
      <c r="D32" s="8">
        <f t="shared" si="10"/>
        <v>0</v>
      </c>
      <c r="E32" s="8">
        <f t="shared" si="10"/>
        <v>0</v>
      </c>
      <c r="F32" s="8">
        <f t="shared" si="10"/>
        <v>0</v>
      </c>
      <c r="G32" s="8">
        <f t="shared" si="10"/>
        <v>0</v>
      </c>
      <c r="H32" s="8">
        <f t="shared" si="10"/>
        <v>0</v>
      </c>
      <c r="I32" s="8">
        <f t="shared" si="10"/>
        <v>0</v>
      </c>
      <c r="J32" s="8">
        <f t="shared" si="10"/>
        <v>150</v>
      </c>
      <c r="K32" s="8">
        <f t="shared" si="10"/>
        <v>150</v>
      </c>
      <c r="L32" s="8">
        <f t="shared" si="10"/>
        <v>75</v>
      </c>
      <c r="M32" s="8">
        <f t="shared" si="10"/>
        <v>60</v>
      </c>
      <c r="N32" s="8">
        <f t="shared" si="10"/>
        <v>0</v>
      </c>
      <c r="O32" s="8">
        <f t="shared" si="10"/>
        <v>15</v>
      </c>
    </row>
    <row r="33" spans="1:15" s="7" customFormat="1" ht="18" customHeight="1">
      <c r="A33" s="2" t="s">
        <v>96</v>
      </c>
      <c r="B33" s="8">
        <v>165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150</v>
      </c>
      <c r="K33" s="8">
        <v>150</v>
      </c>
      <c r="L33" s="8">
        <v>15</v>
      </c>
      <c r="M33" s="8">
        <v>0</v>
      </c>
      <c r="N33" s="8">
        <v>0</v>
      </c>
      <c r="O33" s="8">
        <v>15</v>
      </c>
    </row>
    <row r="34" spans="1:15" s="7" customFormat="1" ht="18" customHeight="1">
      <c r="A34" s="2" t="s">
        <v>15</v>
      </c>
      <c r="B34" s="8">
        <f t="shared" ref="B34:O34" si="11">SUM(B35:B38)</f>
        <v>60</v>
      </c>
      <c r="C34" s="8">
        <f t="shared" si="11"/>
        <v>0</v>
      </c>
      <c r="D34" s="8">
        <f t="shared" si="11"/>
        <v>0</v>
      </c>
      <c r="E34" s="8">
        <f t="shared" si="11"/>
        <v>0</v>
      </c>
      <c r="F34" s="8">
        <f t="shared" si="11"/>
        <v>0</v>
      </c>
      <c r="G34" s="8">
        <f t="shared" si="11"/>
        <v>0</v>
      </c>
      <c r="H34" s="8">
        <f t="shared" si="11"/>
        <v>0</v>
      </c>
      <c r="I34" s="8">
        <f t="shared" si="11"/>
        <v>0</v>
      </c>
      <c r="J34" s="8">
        <f t="shared" si="11"/>
        <v>0</v>
      </c>
      <c r="K34" s="8">
        <f t="shared" si="11"/>
        <v>0</v>
      </c>
      <c r="L34" s="8">
        <f t="shared" si="11"/>
        <v>60</v>
      </c>
      <c r="M34" s="8">
        <f t="shared" si="11"/>
        <v>60</v>
      </c>
      <c r="N34" s="8">
        <f t="shared" si="11"/>
        <v>0</v>
      </c>
      <c r="O34" s="8">
        <f t="shared" si="11"/>
        <v>0</v>
      </c>
    </row>
    <row r="35" spans="1:15" s="7" customFormat="1" ht="18" customHeight="1">
      <c r="A35" s="3" t="s">
        <v>26</v>
      </c>
      <c r="B35" s="8">
        <v>15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15</v>
      </c>
      <c r="M35" s="8">
        <v>15</v>
      </c>
      <c r="N35" s="8">
        <v>0</v>
      </c>
      <c r="O35" s="8">
        <v>0</v>
      </c>
    </row>
    <row r="36" spans="1:15" s="7" customFormat="1" ht="18" customHeight="1">
      <c r="A36" s="3" t="s">
        <v>27</v>
      </c>
      <c r="B36" s="8">
        <v>15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15</v>
      </c>
      <c r="M36" s="8">
        <v>15</v>
      </c>
      <c r="N36" s="8">
        <v>0</v>
      </c>
      <c r="O36" s="8">
        <v>0</v>
      </c>
    </row>
    <row r="37" spans="1:15" s="7" customFormat="1" ht="18" customHeight="1">
      <c r="A37" s="3" t="s">
        <v>28</v>
      </c>
      <c r="B37" s="8">
        <v>15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15</v>
      </c>
      <c r="M37" s="8">
        <v>15</v>
      </c>
      <c r="N37" s="8">
        <v>0</v>
      </c>
      <c r="O37" s="8">
        <v>0</v>
      </c>
    </row>
    <row r="38" spans="1:15" s="7" customFormat="1" ht="18" customHeight="1">
      <c r="A38" s="3" t="s">
        <v>29</v>
      </c>
      <c r="B38" s="8">
        <v>15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15</v>
      </c>
      <c r="M38" s="8">
        <v>15</v>
      </c>
      <c r="N38" s="8">
        <v>0</v>
      </c>
      <c r="O38" s="8">
        <v>0</v>
      </c>
    </row>
    <row r="39" spans="1:15" s="7" customFormat="1" ht="18" customHeight="1">
      <c r="A39" s="2" t="s">
        <v>91</v>
      </c>
      <c r="B39" s="8">
        <f t="shared" ref="B39:O39" si="12">B43+B40</f>
        <v>555</v>
      </c>
      <c r="C39" s="8">
        <f t="shared" si="12"/>
        <v>280</v>
      </c>
      <c r="D39" s="8">
        <f t="shared" si="12"/>
        <v>0</v>
      </c>
      <c r="E39" s="8">
        <f t="shared" si="12"/>
        <v>180</v>
      </c>
      <c r="F39" s="8">
        <f t="shared" si="12"/>
        <v>100</v>
      </c>
      <c r="G39" s="8">
        <f t="shared" si="12"/>
        <v>0</v>
      </c>
      <c r="H39" s="8">
        <f t="shared" si="12"/>
        <v>0</v>
      </c>
      <c r="I39" s="8">
        <f t="shared" si="12"/>
        <v>0</v>
      </c>
      <c r="J39" s="8">
        <f t="shared" si="12"/>
        <v>0</v>
      </c>
      <c r="K39" s="8">
        <f t="shared" si="12"/>
        <v>0</v>
      </c>
      <c r="L39" s="8">
        <f t="shared" si="12"/>
        <v>275</v>
      </c>
      <c r="M39" s="8">
        <f t="shared" si="12"/>
        <v>150</v>
      </c>
      <c r="N39" s="8">
        <f t="shared" si="12"/>
        <v>125</v>
      </c>
      <c r="O39" s="8">
        <f t="shared" si="12"/>
        <v>0</v>
      </c>
    </row>
    <row r="40" spans="1:15" s="7" customFormat="1" ht="18" customHeight="1">
      <c r="A40" s="2" t="s">
        <v>92</v>
      </c>
      <c r="B40" s="8">
        <f t="shared" ref="B40:O40" si="13">SUM(B41:B42)</f>
        <v>30</v>
      </c>
      <c r="C40" s="8">
        <f t="shared" si="13"/>
        <v>0</v>
      </c>
      <c r="D40" s="8">
        <f t="shared" si="13"/>
        <v>0</v>
      </c>
      <c r="E40" s="8">
        <f t="shared" si="13"/>
        <v>0</v>
      </c>
      <c r="F40" s="8">
        <f t="shared" si="13"/>
        <v>0</v>
      </c>
      <c r="G40" s="8">
        <f t="shared" si="13"/>
        <v>0</v>
      </c>
      <c r="H40" s="8">
        <f t="shared" si="13"/>
        <v>0</v>
      </c>
      <c r="I40" s="8">
        <f t="shared" si="13"/>
        <v>0</v>
      </c>
      <c r="J40" s="8">
        <f t="shared" si="13"/>
        <v>0</v>
      </c>
      <c r="K40" s="8">
        <f t="shared" si="13"/>
        <v>0</v>
      </c>
      <c r="L40" s="8">
        <f t="shared" si="13"/>
        <v>30</v>
      </c>
      <c r="M40" s="8">
        <f t="shared" si="13"/>
        <v>30</v>
      </c>
      <c r="N40" s="8">
        <f t="shared" si="13"/>
        <v>0</v>
      </c>
      <c r="O40" s="8">
        <f t="shared" si="13"/>
        <v>0</v>
      </c>
    </row>
    <row r="41" spans="1:15" s="7" customFormat="1" ht="18" customHeight="1">
      <c r="A41" s="3" t="s">
        <v>30</v>
      </c>
      <c r="B41" s="8">
        <v>15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15</v>
      </c>
      <c r="M41" s="8">
        <v>15</v>
      </c>
      <c r="N41" s="8">
        <v>0</v>
      </c>
      <c r="O41" s="8">
        <v>0</v>
      </c>
    </row>
    <row r="42" spans="1:15" s="7" customFormat="1" ht="18" customHeight="1">
      <c r="A42" s="3" t="s">
        <v>31</v>
      </c>
      <c r="B42" s="8">
        <v>15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15</v>
      </c>
      <c r="M42" s="8">
        <v>15</v>
      </c>
      <c r="N42" s="8">
        <v>0</v>
      </c>
      <c r="O42" s="8">
        <v>0</v>
      </c>
    </row>
    <row r="43" spans="1:15" s="7" customFormat="1" ht="18" customHeight="1">
      <c r="A43" s="2" t="s">
        <v>97</v>
      </c>
      <c r="B43" s="8">
        <f>SUM(B44:B51)</f>
        <v>525</v>
      </c>
      <c r="C43" s="8">
        <f t="shared" ref="C43:O43" si="14">SUM(C44:C51)</f>
        <v>280</v>
      </c>
      <c r="D43" s="8">
        <f t="shared" si="14"/>
        <v>0</v>
      </c>
      <c r="E43" s="8">
        <f t="shared" si="14"/>
        <v>180</v>
      </c>
      <c r="F43" s="8">
        <f t="shared" si="14"/>
        <v>100</v>
      </c>
      <c r="G43" s="8">
        <f t="shared" si="14"/>
        <v>0</v>
      </c>
      <c r="H43" s="8">
        <f t="shared" si="14"/>
        <v>0</v>
      </c>
      <c r="I43" s="8">
        <f t="shared" si="14"/>
        <v>0</v>
      </c>
      <c r="J43" s="8">
        <f t="shared" si="14"/>
        <v>0</v>
      </c>
      <c r="K43" s="8">
        <f t="shared" si="14"/>
        <v>0</v>
      </c>
      <c r="L43" s="8">
        <f t="shared" si="14"/>
        <v>245</v>
      </c>
      <c r="M43" s="8">
        <f t="shared" si="14"/>
        <v>120</v>
      </c>
      <c r="N43" s="8">
        <f t="shared" si="14"/>
        <v>125</v>
      </c>
      <c r="O43" s="8">
        <f t="shared" si="14"/>
        <v>0</v>
      </c>
    </row>
    <row r="44" spans="1:15" s="7" customFormat="1" ht="18" customHeight="1">
      <c r="A44" s="3" t="s">
        <v>32</v>
      </c>
      <c r="B44" s="8">
        <v>15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15</v>
      </c>
      <c r="M44" s="8">
        <v>15</v>
      </c>
      <c r="N44" s="8">
        <v>0</v>
      </c>
      <c r="O44" s="8">
        <v>0</v>
      </c>
    </row>
    <row r="45" spans="1:15" s="7" customFormat="1" ht="18" customHeight="1">
      <c r="A45" s="3" t="s">
        <v>33</v>
      </c>
      <c r="B45" s="8">
        <v>15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15</v>
      </c>
      <c r="M45" s="8">
        <v>15</v>
      </c>
      <c r="N45" s="8">
        <v>0</v>
      </c>
      <c r="O45" s="8">
        <v>0</v>
      </c>
    </row>
    <row r="46" spans="1:15" s="7" customFormat="1" ht="18" customHeight="1">
      <c r="A46" s="3" t="s">
        <v>34</v>
      </c>
      <c r="B46" s="8">
        <v>15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15</v>
      </c>
      <c r="M46" s="8">
        <v>15</v>
      </c>
      <c r="N46" s="8">
        <v>0</v>
      </c>
      <c r="O46" s="8">
        <v>0</v>
      </c>
    </row>
    <row r="47" spans="1:15" s="7" customFormat="1" ht="18" customHeight="1">
      <c r="A47" s="3" t="s">
        <v>35</v>
      </c>
      <c r="B47" s="8">
        <v>15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15</v>
      </c>
      <c r="M47" s="8">
        <v>15</v>
      </c>
      <c r="N47" s="8">
        <v>0</v>
      </c>
      <c r="O47" s="8">
        <v>0</v>
      </c>
    </row>
    <row r="48" spans="1:15" s="7" customFormat="1" ht="18" customHeight="1">
      <c r="A48" s="3" t="s">
        <v>36</v>
      </c>
      <c r="B48" s="8">
        <v>140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140</v>
      </c>
      <c r="M48" s="8">
        <v>15</v>
      </c>
      <c r="N48" s="8">
        <v>125</v>
      </c>
      <c r="O48" s="8">
        <v>0</v>
      </c>
    </row>
    <row r="49" spans="1:15" s="7" customFormat="1" ht="18" customHeight="1">
      <c r="A49" s="3" t="s">
        <v>37</v>
      </c>
      <c r="B49" s="8">
        <v>15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15</v>
      </c>
      <c r="M49" s="8">
        <v>15</v>
      </c>
      <c r="N49" s="8">
        <v>0</v>
      </c>
      <c r="O49" s="8">
        <v>0</v>
      </c>
    </row>
    <row r="50" spans="1:15" s="7" customFormat="1" ht="18" customHeight="1">
      <c r="A50" s="3" t="s">
        <v>38</v>
      </c>
      <c r="B50" s="8">
        <v>105</v>
      </c>
      <c r="C50" s="8">
        <v>90</v>
      </c>
      <c r="D50" s="8">
        <v>0</v>
      </c>
      <c r="E50" s="8">
        <v>90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15</v>
      </c>
      <c r="M50" s="8">
        <v>15</v>
      </c>
      <c r="N50" s="8">
        <v>0</v>
      </c>
      <c r="O50" s="8">
        <v>0</v>
      </c>
    </row>
    <row r="51" spans="1:15" s="7" customFormat="1" ht="18" customHeight="1">
      <c r="A51" s="3" t="s">
        <v>39</v>
      </c>
      <c r="B51" s="8">
        <v>205</v>
      </c>
      <c r="C51" s="8">
        <v>190</v>
      </c>
      <c r="D51" s="8">
        <v>0</v>
      </c>
      <c r="E51" s="8">
        <v>90</v>
      </c>
      <c r="F51" s="8">
        <v>100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15</v>
      </c>
      <c r="M51" s="8">
        <v>15</v>
      </c>
      <c r="N51" s="8">
        <v>0</v>
      </c>
      <c r="O51" s="8">
        <v>0</v>
      </c>
    </row>
    <row r="52" spans="1:15" s="7" customFormat="1" ht="18" customHeight="1">
      <c r="A52" s="2" t="s">
        <v>40</v>
      </c>
      <c r="B52" s="8">
        <v>705</v>
      </c>
      <c r="C52" s="8">
        <v>100</v>
      </c>
      <c r="D52" s="8">
        <v>0</v>
      </c>
      <c r="E52" s="8">
        <v>100</v>
      </c>
      <c r="F52" s="8">
        <v>0</v>
      </c>
      <c r="G52" s="8">
        <v>200</v>
      </c>
      <c r="H52" s="8">
        <v>200</v>
      </c>
      <c r="I52" s="8">
        <v>0</v>
      </c>
      <c r="J52" s="8">
        <v>160</v>
      </c>
      <c r="K52" s="8">
        <v>160</v>
      </c>
      <c r="L52" s="8">
        <v>245</v>
      </c>
      <c r="M52" s="8">
        <v>30</v>
      </c>
      <c r="N52" s="8">
        <v>200</v>
      </c>
      <c r="O52" s="8">
        <v>15</v>
      </c>
    </row>
    <row r="53" spans="1:15" s="7" customFormat="1" ht="18" customHeight="1">
      <c r="A53" s="2" t="s">
        <v>98</v>
      </c>
      <c r="B53" s="8">
        <v>305</v>
      </c>
      <c r="C53" s="8">
        <v>0</v>
      </c>
      <c r="D53" s="8">
        <v>0</v>
      </c>
      <c r="E53" s="8">
        <v>0</v>
      </c>
      <c r="F53" s="8">
        <v>0</v>
      </c>
      <c r="G53" s="8">
        <v>200</v>
      </c>
      <c r="H53" s="8">
        <v>200</v>
      </c>
      <c r="I53" s="8">
        <v>0</v>
      </c>
      <c r="J53" s="8">
        <v>60</v>
      </c>
      <c r="K53" s="8">
        <v>60</v>
      </c>
      <c r="L53" s="8">
        <v>45</v>
      </c>
      <c r="M53" s="8">
        <v>30</v>
      </c>
      <c r="N53" s="8">
        <v>0</v>
      </c>
      <c r="O53" s="8">
        <v>15</v>
      </c>
    </row>
    <row r="54" spans="1:15" s="7" customFormat="1" ht="18" customHeight="1">
      <c r="A54" s="2" t="s">
        <v>99</v>
      </c>
      <c r="B54" s="8">
        <v>305</v>
      </c>
      <c r="C54" s="8">
        <v>0</v>
      </c>
      <c r="D54" s="8">
        <v>0</v>
      </c>
      <c r="E54" s="8">
        <v>0</v>
      </c>
      <c r="F54" s="8">
        <v>0</v>
      </c>
      <c r="G54" s="8">
        <v>200</v>
      </c>
      <c r="H54" s="8">
        <v>200</v>
      </c>
      <c r="I54" s="8">
        <v>0</v>
      </c>
      <c r="J54" s="8">
        <v>60</v>
      </c>
      <c r="K54" s="8">
        <v>60</v>
      </c>
      <c r="L54" s="8">
        <v>45</v>
      </c>
      <c r="M54" s="8">
        <v>30</v>
      </c>
      <c r="N54" s="8">
        <v>0</v>
      </c>
      <c r="O54" s="8">
        <v>15</v>
      </c>
    </row>
    <row r="55" spans="1:15" s="7" customFormat="1" ht="18" customHeight="1">
      <c r="A55" s="2" t="s">
        <v>91</v>
      </c>
      <c r="B55" s="8">
        <v>400</v>
      </c>
      <c r="C55" s="8">
        <v>100</v>
      </c>
      <c r="D55" s="8">
        <v>0</v>
      </c>
      <c r="E55" s="8">
        <v>100</v>
      </c>
      <c r="F55" s="8">
        <v>0</v>
      </c>
      <c r="G55" s="8">
        <v>0</v>
      </c>
      <c r="H55" s="8">
        <v>0</v>
      </c>
      <c r="I55" s="8">
        <v>0</v>
      </c>
      <c r="J55" s="8">
        <v>100</v>
      </c>
      <c r="K55" s="8">
        <v>100</v>
      </c>
      <c r="L55" s="8">
        <v>200</v>
      </c>
      <c r="M55" s="8">
        <v>0</v>
      </c>
      <c r="N55" s="8">
        <v>200</v>
      </c>
      <c r="O55" s="8">
        <v>0</v>
      </c>
    </row>
    <row r="56" spans="1:15" s="7" customFormat="1" ht="18" customHeight="1">
      <c r="A56" s="2" t="s">
        <v>92</v>
      </c>
      <c r="B56" s="8">
        <v>200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200</v>
      </c>
      <c r="M56" s="8">
        <v>0</v>
      </c>
      <c r="N56" s="8">
        <v>200</v>
      </c>
      <c r="O56" s="8">
        <v>0</v>
      </c>
    </row>
    <row r="57" spans="1:15" s="7" customFormat="1" ht="18" customHeight="1">
      <c r="A57" s="3" t="s">
        <v>100</v>
      </c>
      <c r="B57" s="8">
        <v>200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200</v>
      </c>
      <c r="M57" s="8">
        <v>0</v>
      </c>
      <c r="N57" s="8">
        <v>200</v>
      </c>
      <c r="O57" s="8">
        <v>0</v>
      </c>
    </row>
    <row r="58" spans="1:15" s="7" customFormat="1" ht="18" customHeight="1">
      <c r="A58" s="2" t="s">
        <v>101</v>
      </c>
      <c r="B58" s="8">
        <f t="shared" ref="B58:O58" si="15">SUM(B59:B60)</f>
        <v>200</v>
      </c>
      <c r="C58" s="8">
        <f t="shared" si="15"/>
        <v>100</v>
      </c>
      <c r="D58" s="8">
        <f t="shared" si="15"/>
        <v>0</v>
      </c>
      <c r="E58" s="8">
        <f t="shared" si="15"/>
        <v>100</v>
      </c>
      <c r="F58" s="8">
        <f t="shared" si="15"/>
        <v>0</v>
      </c>
      <c r="G58" s="8">
        <f t="shared" si="15"/>
        <v>0</v>
      </c>
      <c r="H58" s="8">
        <f t="shared" si="15"/>
        <v>0</v>
      </c>
      <c r="I58" s="8">
        <f t="shared" si="15"/>
        <v>0</v>
      </c>
      <c r="J58" s="8">
        <f t="shared" si="15"/>
        <v>100</v>
      </c>
      <c r="K58" s="8">
        <f t="shared" si="15"/>
        <v>100</v>
      </c>
      <c r="L58" s="8">
        <f t="shared" si="15"/>
        <v>0</v>
      </c>
      <c r="M58" s="8">
        <f t="shared" si="15"/>
        <v>0</v>
      </c>
      <c r="N58" s="8">
        <f t="shared" si="15"/>
        <v>0</v>
      </c>
      <c r="O58" s="8">
        <f t="shared" si="15"/>
        <v>0</v>
      </c>
    </row>
    <row r="59" spans="1:15" s="7" customFormat="1" ht="18" customHeight="1">
      <c r="A59" s="3" t="s">
        <v>41</v>
      </c>
      <c r="B59" s="8">
        <v>100</v>
      </c>
      <c r="C59" s="8">
        <v>100</v>
      </c>
      <c r="D59" s="8">
        <v>0</v>
      </c>
      <c r="E59" s="8">
        <v>100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1:15" s="7" customFormat="1" ht="18" customHeight="1">
      <c r="A60" s="3" t="s">
        <v>102</v>
      </c>
      <c r="B60" s="8">
        <v>100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100</v>
      </c>
      <c r="K60" s="8">
        <v>100</v>
      </c>
      <c r="L60" s="8">
        <v>0</v>
      </c>
      <c r="M60" s="8">
        <v>0</v>
      </c>
      <c r="N60" s="8">
        <v>0</v>
      </c>
      <c r="O60" s="8">
        <v>0</v>
      </c>
    </row>
    <row r="61" spans="1:15" s="7" customFormat="1" ht="18" customHeight="1">
      <c r="A61" s="2" t="s">
        <v>42</v>
      </c>
      <c r="B61" s="8">
        <v>760</v>
      </c>
      <c r="C61" s="8">
        <v>470</v>
      </c>
      <c r="D61" s="8">
        <v>400</v>
      </c>
      <c r="E61" s="8">
        <v>70</v>
      </c>
      <c r="F61" s="8">
        <v>0</v>
      </c>
      <c r="G61" s="8">
        <v>180</v>
      </c>
      <c r="H61" s="8">
        <v>180</v>
      </c>
      <c r="I61" s="8">
        <v>0</v>
      </c>
      <c r="J61" s="8">
        <v>90</v>
      </c>
      <c r="K61" s="8">
        <v>90</v>
      </c>
      <c r="L61" s="8">
        <v>20</v>
      </c>
      <c r="M61" s="8">
        <v>10</v>
      </c>
      <c r="N61" s="8">
        <v>0</v>
      </c>
      <c r="O61" s="8">
        <v>10</v>
      </c>
    </row>
    <row r="62" spans="1:15" s="7" customFormat="1" ht="18" customHeight="1">
      <c r="A62" s="2" t="s">
        <v>103</v>
      </c>
      <c r="B62" s="8">
        <f>SUM(B63:B64)</f>
        <v>730</v>
      </c>
      <c r="C62" s="8">
        <f t="shared" ref="C62:O62" si="16">SUM(C63:C64)</f>
        <v>470</v>
      </c>
      <c r="D62" s="8">
        <f t="shared" si="16"/>
        <v>400</v>
      </c>
      <c r="E62" s="8">
        <f t="shared" si="16"/>
        <v>70</v>
      </c>
      <c r="F62" s="8">
        <f t="shared" si="16"/>
        <v>0</v>
      </c>
      <c r="G62" s="8">
        <f t="shared" si="16"/>
        <v>180</v>
      </c>
      <c r="H62" s="8">
        <f t="shared" si="16"/>
        <v>180</v>
      </c>
      <c r="I62" s="8">
        <f t="shared" si="16"/>
        <v>0</v>
      </c>
      <c r="J62" s="8">
        <f t="shared" si="16"/>
        <v>60</v>
      </c>
      <c r="K62" s="8">
        <f t="shared" si="16"/>
        <v>60</v>
      </c>
      <c r="L62" s="8">
        <f t="shared" si="16"/>
        <v>20</v>
      </c>
      <c r="M62" s="8">
        <f t="shared" si="16"/>
        <v>10</v>
      </c>
      <c r="N62" s="8">
        <f t="shared" si="16"/>
        <v>0</v>
      </c>
      <c r="O62" s="8">
        <f t="shared" si="16"/>
        <v>10</v>
      </c>
    </row>
    <row r="63" spans="1:15" s="7" customFormat="1" ht="18" customHeight="1">
      <c r="A63" s="2" t="s">
        <v>104</v>
      </c>
      <c r="B63" s="8">
        <v>660</v>
      </c>
      <c r="C63" s="8">
        <v>400</v>
      </c>
      <c r="D63" s="8">
        <v>400</v>
      </c>
      <c r="E63" s="8">
        <v>0</v>
      </c>
      <c r="F63" s="8">
        <v>0</v>
      </c>
      <c r="G63" s="8">
        <v>180</v>
      </c>
      <c r="H63" s="8">
        <v>180</v>
      </c>
      <c r="I63" s="8">
        <v>0</v>
      </c>
      <c r="J63" s="8">
        <v>60</v>
      </c>
      <c r="K63" s="8">
        <v>60</v>
      </c>
      <c r="L63" s="8">
        <v>20</v>
      </c>
      <c r="M63" s="8">
        <v>10</v>
      </c>
      <c r="N63" s="8">
        <v>0</v>
      </c>
      <c r="O63" s="8">
        <v>10</v>
      </c>
    </row>
    <row r="64" spans="1:15" s="7" customFormat="1" ht="18" customHeight="1">
      <c r="A64" s="2" t="s">
        <v>15</v>
      </c>
      <c r="B64" s="8">
        <v>70</v>
      </c>
      <c r="C64" s="8">
        <v>70</v>
      </c>
      <c r="D64" s="8">
        <v>0</v>
      </c>
      <c r="E64" s="8">
        <v>70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</row>
    <row r="65" spans="1:15" s="7" customFormat="1" ht="18" customHeight="1">
      <c r="A65" s="3" t="s">
        <v>43</v>
      </c>
      <c r="B65" s="8">
        <v>70</v>
      </c>
      <c r="C65" s="8">
        <v>70</v>
      </c>
      <c r="D65" s="8">
        <v>0</v>
      </c>
      <c r="E65" s="8">
        <v>70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</row>
    <row r="66" spans="1:15" s="7" customFormat="1" ht="18" customHeight="1">
      <c r="A66" s="2" t="s">
        <v>91</v>
      </c>
      <c r="B66" s="8">
        <v>30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30</v>
      </c>
      <c r="K66" s="8">
        <v>30</v>
      </c>
      <c r="L66" s="8">
        <v>0</v>
      </c>
      <c r="M66" s="8">
        <v>0</v>
      </c>
      <c r="N66" s="8">
        <v>0</v>
      </c>
      <c r="O66" s="8">
        <v>0</v>
      </c>
    </row>
    <row r="67" spans="1:15" s="7" customFormat="1" ht="18" customHeight="1">
      <c r="A67" s="2" t="s">
        <v>92</v>
      </c>
      <c r="B67" s="8">
        <v>30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30</v>
      </c>
      <c r="K67" s="8">
        <v>30</v>
      </c>
      <c r="L67" s="8">
        <v>0</v>
      </c>
      <c r="M67" s="8">
        <v>0</v>
      </c>
      <c r="N67" s="8">
        <v>0</v>
      </c>
      <c r="O67" s="8">
        <v>0</v>
      </c>
    </row>
    <row r="68" spans="1:15" s="7" customFormat="1" ht="18" customHeight="1">
      <c r="A68" s="3" t="s">
        <v>44</v>
      </c>
      <c r="B68" s="8">
        <v>30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30</v>
      </c>
      <c r="K68" s="8">
        <v>30</v>
      </c>
      <c r="L68" s="8">
        <v>0</v>
      </c>
      <c r="M68" s="8">
        <v>0</v>
      </c>
      <c r="N68" s="8">
        <v>0</v>
      </c>
      <c r="O68" s="8">
        <v>0</v>
      </c>
    </row>
    <row r="69" spans="1:15" s="7" customFormat="1" ht="18" customHeight="1">
      <c r="A69" s="2" t="s">
        <v>45</v>
      </c>
      <c r="B69" s="8">
        <v>125</v>
      </c>
      <c r="C69" s="8">
        <v>80</v>
      </c>
      <c r="D69" s="8">
        <v>0</v>
      </c>
      <c r="E69" s="8">
        <v>80</v>
      </c>
      <c r="F69" s="8">
        <v>0</v>
      </c>
      <c r="G69" s="8">
        <v>0</v>
      </c>
      <c r="H69" s="8">
        <v>0</v>
      </c>
      <c r="I69" s="8">
        <v>0</v>
      </c>
      <c r="J69" s="8">
        <v>30</v>
      </c>
      <c r="K69" s="8">
        <v>30</v>
      </c>
      <c r="L69" s="8">
        <v>15</v>
      </c>
      <c r="M69" s="8">
        <v>0</v>
      </c>
      <c r="N69" s="8">
        <v>0</v>
      </c>
      <c r="O69" s="8">
        <v>15</v>
      </c>
    </row>
    <row r="70" spans="1:15" s="7" customFormat="1" ht="18" customHeight="1">
      <c r="A70" s="2" t="s">
        <v>105</v>
      </c>
      <c r="B70" s="8">
        <v>45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30</v>
      </c>
      <c r="K70" s="8">
        <v>30</v>
      </c>
      <c r="L70" s="8">
        <v>15</v>
      </c>
      <c r="M70" s="8">
        <v>0</v>
      </c>
      <c r="N70" s="8">
        <v>0</v>
      </c>
      <c r="O70" s="8">
        <v>15</v>
      </c>
    </row>
    <row r="71" spans="1:15" s="7" customFormat="1" ht="18" customHeight="1">
      <c r="A71" s="2" t="s">
        <v>106</v>
      </c>
      <c r="B71" s="8">
        <v>45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30</v>
      </c>
      <c r="K71" s="8">
        <v>30</v>
      </c>
      <c r="L71" s="8">
        <v>15</v>
      </c>
      <c r="M71" s="8">
        <v>0</v>
      </c>
      <c r="N71" s="8">
        <v>0</v>
      </c>
      <c r="O71" s="8">
        <v>15</v>
      </c>
    </row>
    <row r="72" spans="1:15" s="7" customFormat="1" ht="18" customHeight="1">
      <c r="A72" s="2" t="s">
        <v>91</v>
      </c>
      <c r="B72" s="8">
        <v>80</v>
      </c>
      <c r="C72" s="8">
        <v>80</v>
      </c>
      <c r="D72" s="8">
        <v>0</v>
      </c>
      <c r="E72" s="8">
        <v>80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</row>
    <row r="73" spans="1:15" s="7" customFormat="1" ht="18" customHeight="1">
      <c r="A73" s="2" t="s">
        <v>92</v>
      </c>
      <c r="B73" s="8">
        <f t="shared" ref="B73:O73" si="17">SUM(B74:B74)</f>
        <v>80</v>
      </c>
      <c r="C73" s="8">
        <f t="shared" si="17"/>
        <v>80</v>
      </c>
      <c r="D73" s="8">
        <f t="shared" si="17"/>
        <v>0</v>
      </c>
      <c r="E73" s="8">
        <f t="shared" si="17"/>
        <v>80</v>
      </c>
      <c r="F73" s="8">
        <f t="shared" si="17"/>
        <v>0</v>
      </c>
      <c r="G73" s="8">
        <f t="shared" si="17"/>
        <v>0</v>
      </c>
      <c r="H73" s="8">
        <f t="shared" si="17"/>
        <v>0</v>
      </c>
      <c r="I73" s="8">
        <f t="shared" si="17"/>
        <v>0</v>
      </c>
      <c r="J73" s="8">
        <f t="shared" si="17"/>
        <v>0</v>
      </c>
      <c r="K73" s="8">
        <f t="shared" si="17"/>
        <v>0</v>
      </c>
      <c r="L73" s="8">
        <f t="shared" si="17"/>
        <v>0</v>
      </c>
      <c r="M73" s="8">
        <f t="shared" si="17"/>
        <v>0</v>
      </c>
      <c r="N73" s="8">
        <f t="shared" si="17"/>
        <v>0</v>
      </c>
      <c r="O73" s="8">
        <f t="shared" si="17"/>
        <v>0</v>
      </c>
    </row>
    <row r="74" spans="1:15" s="7" customFormat="1" ht="18" customHeight="1">
      <c r="A74" s="3" t="s">
        <v>46</v>
      </c>
      <c r="B74" s="8">
        <v>80</v>
      </c>
      <c r="C74" s="8">
        <v>80</v>
      </c>
      <c r="D74" s="8">
        <v>0</v>
      </c>
      <c r="E74" s="8">
        <v>80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</row>
    <row r="75" spans="1:15" s="7" customFormat="1" ht="18" customHeight="1">
      <c r="A75" s="2" t="s">
        <v>47</v>
      </c>
      <c r="B75" s="8">
        <v>614</v>
      </c>
      <c r="C75" s="8">
        <v>118</v>
      </c>
      <c r="D75" s="8">
        <v>0</v>
      </c>
      <c r="E75" s="8">
        <v>118</v>
      </c>
      <c r="F75" s="8">
        <v>0</v>
      </c>
      <c r="G75" s="8">
        <v>0</v>
      </c>
      <c r="H75" s="8">
        <v>0</v>
      </c>
      <c r="I75" s="8">
        <v>0</v>
      </c>
      <c r="J75" s="8">
        <v>270</v>
      </c>
      <c r="K75" s="8">
        <v>270</v>
      </c>
      <c r="L75" s="8">
        <v>226</v>
      </c>
      <c r="M75" s="8">
        <v>20</v>
      </c>
      <c r="N75" s="8">
        <v>196</v>
      </c>
      <c r="O75" s="8">
        <v>10</v>
      </c>
    </row>
    <row r="76" spans="1:15" s="7" customFormat="1" ht="18" customHeight="1">
      <c r="A76" s="2" t="s">
        <v>107</v>
      </c>
      <c r="B76" s="8">
        <f>SUM(B77:B78)</f>
        <v>210</v>
      </c>
      <c r="C76" s="8">
        <f t="shared" ref="C76:O76" si="18">SUM(C77:C78)</f>
        <v>30</v>
      </c>
      <c r="D76" s="8">
        <f t="shared" si="18"/>
        <v>0</v>
      </c>
      <c r="E76" s="8">
        <f t="shared" si="18"/>
        <v>30</v>
      </c>
      <c r="F76" s="8">
        <f t="shared" si="18"/>
        <v>0</v>
      </c>
      <c r="G76" s="8">
        <f t="shared" si="18"/>
        <v>0</v>
      </c>
      <c r="H76" s="8">
        <f t="shared" si="18"/>
        <v>0</v>
      </c>
      <c r="I76" s="8">
        <f t="shared" si="18"/>
        <v>0</v>
      </c>
      <c r="J76" s="8">
        <f t="shared" si="18"/>
        <v>150</v>
      </c>
      <c r="K76" s="8">
        <f t="shared" si="18"/>
        <v>150</v>
      </c>
      <c r="L76" s="8">
        <f t="shared" si="18"/>
        <v>30</v>
      </c>
      <c r="M76" s="8">
        <f t="shared" si="18"/>
        <v>20</v>
      </c>
      <c r="N76" s="8">
        <f t="shared" si="18"/>
        <v>0</v>
      </c>
      <c r="O76" s="8">
        <f t="shared" si="18"/>
        <v>10</v>
      </c>
    </row>
    <row r="77" spans="1:15" s="7" customFormat="1" ht="18" customHeight="1">
      <c r="A77" s="2" t="s">
        <v>108</v>
      </c>
      <c r="B77" s="8">
        <v>180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150</v>
      </c>
      <c r="K77" s="8">
        <v>150</v>
      </c>
      <c r="L77" s="8">
        <v>30</v>
      </c>
      <c r="M77" s="8">
        <v>20</v>
      </c>
      <c r="N77" s="8">
        <v>0</v>
      </c>
      <c r="O77" s="8">
        <v>10</v>
      </c>
    </row>
    <row r="78" spans="1:15" s="7" customFormat="1" ht="18" customHeight="1">
      <c r="A78" s="2" t="s">
        <v>15</v>
      </c>
      <c r="B78" s="8">
        <f t="shared" ref="B78:O78" si="19">SUM(B79:B79)</f>
        <v>30</v>
      </c>
      <c r="C78" s="8">
        <f t="shared" si="19"/>
        <v>30</v>
      </c>
      <c r="D78" s="8">
        <f t="shared" si="19"/>
        <v>0</v>
      </c>
      <c r="E78" s="8">
        <f t="shared" si="19"/>
        <v>30</v>
      </c>
      <c r="F78" s="8">
        <f t="shared" si="19"/>
        <v>0</v>
      </c>
      <c r="G78" s="8">
        <f t="shared" si="19"/>
        <v>0</v>
      </c>
      <c r="H78" s="8">
        <f t="shared" si="19"/>
        <v>0</v>
      </c>
      <c r="I78" s="8">
        <f t="shared" si="19"/>
        <v>0</v>
      </c>
      <c r="J78" s="8">
        <f t="shared" si="19"/>
        <v>0</v>
      </c>
      <c r="K78" s="8">
        <f t="shared" si="19"/>
        <v>0</v>
      </c>
      <c r="L78" s="8">
        <f t="shared" si="19"/>
        <v>0</v>
      </c>
      <c r="M78" s="8">
        <f t="shared" si="19"/>
        <v>0</v>
      </c>
      <c r="N78" s="8">
        <f t="shared" si="19"/>
        <v>0</v>
      </c>
      <c r="O78" s="8">
        <f t="shared" si="19"/>
        <v>0</v>
      </c>
    </row>
    <row r="79" spans="1:15" s="7" customFormat="1" ht="18" customHeight="1">
      <c r="A79" s="3" t="s">
        <v>48</v>
      </c>
      <c r="B79" s="8">
        <v>30</v>
      </c>
      <c r="C79" s="8">
        <v>30</v>
      </c>
      <c r="D79" s="8">
        <v>0</v>
      </c>
      <c r="E79" s="8">
        <v>30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</row>
    <row r="80" spans="1:15" s="7" customFormat="1" ht="18" customHeight="1">
      <c r="A80" s="2" t="s">
        <v>91</v>
      </c>
      <c r="B80" s="8">
        <v>404</v>
      </c>
      <c r="C80" s="8">
        <v>88</v>
      </c>
      <c r="D80" s="8">
        <v>0</v>
      </c>
      <c r="E80" s="8">
        <v>88</v>
      </c>
      <c r="F80" s="8">
        <v>0</v>
      </c>
      <c r="G80" s="8">
        <v>0</v>
      </c>
      <c r="H80" s="8">
        <v>0</v>
      </c>
      <c r="I80" s="8">
        <v>0</v>
      </c>
      <c r="J80" s="8">
        <v>120</v>
      </c>
      <c r="K80" s="8">
        <v>120</v>
      </c>
      <c r="L80" s="8">
        <v>196</v>
      </c>
      <c r="M80" s="8">
        <v>0</v>
      </c>
      <c r="N80" s="8">
        <v>196</v>
      </c>
      <c r="O80" s="8">
        <v>0</v>
      </c>
    </row>
    <row r="81" spans="1:15" s="7" customFormat="1" ht="18" customHeight="1">
      <c r="A81" s="2" t="s">
        <v>92</v>
      </c>
      <c r="B81" s="8">
        <f>SUM(B82:B83)</f>
        <v>404</v>
      </c>
      <c r="C81" s="8">
        <f t="shared" ref="C81:O81" si="20">SUM(C82:C83)</f>
        <v>88</v>
      </c>
      <c r="D81" s="8">
        <f t="shared" si="20"/>
        <v>0</v>
      </c>
      <c r="E81" s="8">
        <f t="shared" si="20"/>
        <v>88</v>
      </c>
      <c r="F81" s="8">
        <f t="shared" si="20"/>
        <v>0</v>
      </c>
      <c r="G81" s="8">
        <f t="shared" si="20"/>
        <v>0</v>
      </c>
      <c r="H81" s="8">
        <f t="shared" si="20"/>
        <v>0</v>
      </c>
      <c r="I81" s="8">
        <f t="shared" si="20"/>
        <v>0</v>
      </c>
      <c r="J81" s="8">
        <f t="shared" si="20"/>
        <v>120</v>
      </c>
      <c r="K81" s="8">
        <f t="shared" si="20"/>
        <v>120</v>
      </c>
      <c r="L81" s="8">
        <f t="shared" si="20"/>
        <v>196</v>
      </c>
      <c r="M81" s="8">
        <f t="shared" si="20"/>
        <v>0</v>
      </c>
      <c r="N81" s="8">
        <f t="shared" si="20"/>
        <v>196</v>
      </c>
      <c r="O81" s="8">
        <f t="shared" si="20"/>
        <v>0</v>
      </c>
    </row>
    <row r="82" spans="1:15" s="7" customFormat="1" ht="18" customHeight="1">
      <c r="A82" s="3" t="s">
        <v>49</v>
      </c>
      <c r="B82" s="8">
        <v>146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146</v>
      </c>
      <c r="M82" s="8">
        <v>0</v>
      </c>
      <c r="N82" s="8">
        <v>146</v>
      </c>
      <c r="O82" s="8">
        <v>0</v>
      </c>
    </row>
    <row r="83" spans="1:15" s="7" customFormat="1" ht="18" customHeight="1">
      <c r="A83" s="3" t="s">
        <v>50</v>
      </c>
      <c r="B83" s="8">
        <v>258</v>
      </c>
      <c r="C83" s="8">
        <v>88</v>
      </c>
      <c r="D83" s="8">
        <v>0</v>
      </c>
      <c r="E83" s="8">
        <v>88</v>
      </c>
      <c r="F83" s="8">
        <v>0</v>
      </c>
      <c r="G83" s="8">
        <v>0</v>
      </c>
      <c r="H83" s="8">
        <v>0</v>
      </c>
      <c r="I83" s="8">
        <v>0</v>
      </c>
      <c r="J83" s="8">
        <v>120</v>
      </c>
      <c r="K83" s="8">
        <v>120</v>
      </c>
      <c r="L83" s="8">
        <v>50</v>
      </c>
      <c r="M83" s="8">
        <v>0</v>
      </c>
      <c r="N83" s="8">
        <v>50</v>
      </c>
      <c r="O83" s="8">
        <v>0</v>
      </c>
    </row>
    <row r="84" spans="1:15" s="7" customFormat="1" ht="18" customHeight="1">
      <c r="A84" s="2" t="s">
        <v>51</v>
      </c>
      <c r="B84" s="8">
        <v>305</v>
      </c>
      <c r="C84" s="8">
        <v>70</v>
      </c>
      <c r="D84" s="8">
        <v>0</v>
      </c>
      <c r="E84" s="8">
        <v>70</v>
      </c>
      <c r="F84" s="8">
        <v>0</v>
      </c>
      <c r="G84" s="8">
        <v>90</v>
      </c>
      <c r="H84" s="8">
        <v>90</v>
      </c>
      <c r="I84" s="8">
        <v>0</v>
      </c>
      <c r="J84" s="8">
        <v>130</v>
      </c>
      <c r="K84" s="8">
        <v>130</v>
      </c>
      <c r="L84" s="8">
        <v>15</v>
      </c>
      <c r="M84" s="8">
        <v>0</v>
      </c>
      <c r="N84" s="8">
        <v>0</v>
      </c>
      <c r="O84" s="8">
        <v>15</v>
      </c>
    </row>
    <row r="85" spans="1:15" s="7" customFormat="1" ht="18" customHeight="1">
      <c r="A85" s="2" t="s">
        <v>109</v>
      </c>
      <c r="B85" s="8">
        <f>SUM(B86:B87)</f>
        <v>215</v>
      </c>
      <c r="C85" s="8">
        <f t="shared" ref="C85:O85" si="21">SUM(C86:C87)</f>
        <v>70</v>
      </c>
      <c r="D85" s="8">
        <f t="shared" si="21"/>
        <v>0</v>
      </c>
      <c r="E85" s="8">
        <f t="shared" si="21"/>
        <v>70</v>
      </c>
      <c r="F85" s="8">
        <f t="shared" si="21"/>
        <v>0</v>
      </c>
      <c r="G85" s="8">
        <f t="shared" si="21"/>
        <v>90</v>
      </c>
      <c r="H85" s="8">
        <f t="shared" si="21"/>
        <v>90</v>
      </c>
      <c r="I85" s="8">
        <f t="shared" si="21"/>
        <v>0</v>
      </c>
      <c r="J85" s="8">
        <f t="shared" si="21"/>
        <v>40</v>
      </c>
      <c r="K85" s="8">
        <f t="shared" si="21"/>
        <v>40</v>
      </c>
      <c r="L85" s="8">
        <f t="shared" si="21"/>
        <v>15</v>
      </c>
      <c r="M85" s="8">
        <f t="shared" si="21"/>
        <v>0</v>
      </c>
      <c r="N85" s="8">
        <f t="shared" si="21"/>
        <v>0</v>
      </c>
      <c r="O85" s="8">
        <f t="shared" si="21"/>
        <v>15</v>
      </c>
    </row>
    <row r="86" spans="1:15" s="7" customFormat="1" ht="18" customHeight="1">
      <c r="A86" s="2" t="s">
        <v>110</v>
      </c>
      <c r="B86" s="8">
        <v>145</v>
      </c>
      <c r="C86" s="8">
        <v>0</v>
      </c>
      <c r="D86" s="8">
        <v>0</v>
      </c>
      <c r="E86" s="8">
        <v>0</v>
      </c>
      <c r="F86" s="8">
        <v>0</v>
      </c>
      <c r="G86" s="8">
        <v>90</v>
      </c>
      <c r="H86" s="8">
        <v>90</v>
      </c>
      <c r="I86" s="8">
        <v>0</v>
      </c>
      <c r="J86" s="8">
        <v>40</v>
      </c>
      <c r="K86" s="8">
        <v>40</v>
      </c>
      <c r="L86" s="8">
        <v>15</v>
      </c>
      <c r="M86" s="8">
        <v>0</v>
      </c>
      <c r="N86" s="8">
        <v>0</v>
      </c>
      <c r="O86" s="8">
        <v>15</v>
      </c>
    </row>
    <row r="87" spans="1:15" s="7" customFormat="1" ht="18" customHeight="1">
      <c r="A87" s="2" t="s">
        <v>15</v>
      </c>
      <c r="B87" s="8">
        <v>70</v>
      </c>
      <c r="C87" s="8">
        <v>70</v>
      </c>
      <c r="D87" s="8">
        <v>0</v>
      </c>
      <c r="E87" s="8">
        <v>70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</row>
    <row r="88" spans="1:15" s="7" customFormat="1" ht="18" customHeight="1">
      <c r="A88" s="3" t="s">
        <v>52</v>
      </c>
      <c r="B88" s="8">
        <v>70</v>
      </c>
      <c r="C88" s="8">
        <v>70</v>
      </c>
      <c r="D88" s="8">
        <v>0</v>
      </c>
      <c r="E88" s="8">
        <v>70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</row>
    <row r="89" spans="1:15" s="7" customFormat="1" ht="18" customHeight="1">
      <c r="A89" s="2" t="s">
        <v>91</v>
      </c>
      <c r="B89" s="8">
        <v>90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90</v>
      </c>
      <c r="K89" s="8">
        <v>90</v>
      </c>
      <c r="L89" s="8">
        <v>0</v>
      </c>
      <c r="M89" s="8">
        <v>0</v>
      </c>
      <c r="N89" s="8">
        <v>0</v>
      </c>
      <c r="O89" s="8">
        <v>0</v>
      </c>
    </row>
    <row r="90" spans="1:15" s="7" customFormat="1" ht="18" customHeight="1">
      <c r="A90" s="2" t="s">
        <v>101</v>
      </c>
      <c r="B90" s="8">
        <v>90</v>
      </c>
      <c r="C90" s="8">
        <v>0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0</v>
      </c>
      <c r="J90" s="8">
        <v>90</v>
      </c>
      <c r="K90" s="8">
        <v>90</v>
      </c>
      <c r="L90" s="8">
        <v>0</v>
      </c>
      <c r="M90" s="8">
        <v>0</v>
      </c>
      <c r="N90" s="8">
        <v>0</v>
      </c>
      <c r="O90" s="8">
        <v>0</v>
      </c>
    </row>
    <row r="91" spans="1:15" s="7" customFormat="1" ht="18" customHeight="1">
      <c r="A91" s="3" t="s">
        <v>53</v>
      </c>
      <c r="B91" s="8">
        <v>30</v>
      </c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30</v>
      </c>
      <c r="K91" s="8">
        <v>30</v>
      </c>
      <c r="L91" s="8">
        <v>0</v>
      </c>
      <c r="M91" s="8">
        <v>0</v>
      </c>
      <c r="N91" s="8">
        <v>0</v>
      </c>
      <c r="O91" s="8">
        <v>0</v>
      </c>
    </row>
    <row r="92" spans="1:15" s="7" customFormat="1" ht="18" customHeight="1">
      <c r="A92" s="3" t="s">
        <v>54</v>
      </c>
      <c r="B92" s="8">
        <v>60</v>
      </c>
      <c r="C92" s="8">
        <v>0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60</v>
      </c>
      <c r="K92" s="8">
        <v>60</v>
      </c>
      <c r="L92" s="8">
        <v>0</v>
      </c>
      <c r="M92" s="8">
        <v>0</v>
      </c>
      <c r="N92" s="8">
        <v>0</v>
      </c>
      <c r="O92" s="8">
        <v>0</v>
      </c>
    </row>
    <row r="93" spans="1:15" s="7" customFormat="1" ht="18" customHeight="1">
      <c r="A93" s="2" t="s">
        <v>55</v>
      </c>
      <c r="B93" s="8">
        <v>1064</v>
      </c>
      <c r="C93" s="8">
        <v>210</v>
      </c>
      <c r="D93" s="8">
        <v>140</v>
      </c>
      <c r="E93" s="8">
        <v>70</v>
      </c>
      <c r="F93" s="8">
        <v>0</v>
      </c>
      <c r="G93" s="8">
        <v>390</v>
      </c>
      <c r="H93" s="8">
        <v>90</v>
      </c>
      <c r="I93" s="8">
        <v>300</v>
      </c>
      <c r="J93" s="8">
        <v>444</v>
      </c>
      <c r="K93" s="8">
        <v>444</v>
      </c>
      <c r="L93" s="8">
        <v>20</v>
      </c>
      <c r="M93" s="8">
        <v>0</v>
      </c>
      <c r="N93" s="8">
        <v>0</v>
      </c>
      <c r="O93" s="8">
        <v>20</v>
      </c>
    </row>
    <row r="94" spans="1:15" s="7" customFormat="1" ht="18" customHeight="1">
      <c r="A94" s="2" t="s">
        <v>111</v>
      </c>
      <c r="B94" s="8">
        <f>SUM(B95:B96)</f>
        <v>860</v>
      </c>
      <c r="C94" s="8">
        <f t="shared" ref="C94:O94" si="22">SUM(C95:C96)</f>
        <v>210</v>
      </c>
      <c r="D94" s="8">
        <f t="shared" si="22"/>
        <v>140</v>
      </c>
      <c r="E94" s="8">
        <f t="shared" si="22"/>
        <v>70</v>
      </c>
      <c r="F94" s="8">
        <f t="shared" si="22"/>
        <v>0</v>
      </c>
      <c r="G94" s="8">
        <f t="shared" si="22"/>
        <v>390</v>
      </c>
      <c r="H94" s="8">
        <f t="shared" si="22"/>
        <v>90</v>
      </c>
      <c r="I94" s="8">
        <f t="shared" si="22"/>
        <v>300</v>
      </c>
      <c r="J94" s="8">
        <f t="shared" si="22"/>
        <v>240</v>
      </c>
      <c r="K94" s="8">
        <f t="shared" si="22"/>
        <v>240</v>
      </c>
      <c r="L94" s="8">
        <f t="shared" si="22"/>
        <v>20</v>
      </c>
      <c r="M94" s="8">
        <f t="shared" si="22"/>
        <v>0</v>
      </c>
      <c r="N94" s="8">
        <f t="shared" si="22"/>
        <v>0</v>
      </c>
      <c r="O94" s="8">
        <f t="shared" si="22"/>
        <v>20</v>
      </c>
    </row>
    <row r="95" spans="1:15" s="7" customFormat="1" ht="18" customHeight="1">
      <c r="A95" s="2" t="s">
        <v>112</v>
      </c>
      <c r="B95" s="8">
        <v>760</v>
      </c>
      <c r="C95" s="8">
        <v>140</v>
      </c>
      <c r="D95" s="8">
        <v>140</v>
      </c>
      <c r="E95" s="8">
        <v>0</v>
      </c>
      <c r="F95" s="8">
        <v>0</v>
      </c>
      <c r="G95" s="8">
        <v>390</v>
      </c>
      <c r="H95" s="8">
        <v>90</v>
      </c>
      <c r="I95" s="8">
        <v>300</v>
      </c>
      <c r="J95" s="8">
        <v>210</v>
      </c>
      <c r="K95" s="8">
        <v>210</v>
      </c>
      <c r="L95" s="8">
        <v>20</v>
      </c>
      <c r="M95" s="8">
        <v>0</v>
      </c>
      <c r="N95" s="8">
        <v>0</v>
      </c>
      <c r="O95" s="8">
        <v>20</v>
      </c>
    </row>
    <row r="96" spans="1:15" s="7" customFormat="1" ht="18" customHeight="1">
      <c r="A96" s="2" t="s">
        <v>15</v>
      </c>
      <c r="B96" s="8">
        <v>100</v>
      </c>
      <c r="C96" s="8">
        <v>70</v>
      </c>
      <c r="D96" s="8">
        <v>0</v>
      </c>
      <c r="E96" s="8">
        <v>70</v>
      </c>
      <c r="F96" s="8">
        <v>0</v>
      </c>
      <c r="G96" s="8">
        <v>0</v>
      </c>
      <c r="H96" s="8">
        <v>0</v>
      </c>
      <c r="I96" s="8">
        <v>0</v>
      </c>
      <c r="J96" s="8">
        <v>30</v>
      </c>
      <c r="K96" s="8">
        <v>30</v>
      </c>
      <c r="L96" s="8">
        <v>0</v>
      </c>
      <c r="M96" s="8">
        <v>0</v>
      </c>
      <c r="N96" s="8">
        <v>0</v>
      </c>
      <c r="O96" s="8">
        <v>0</v>
      </c>
    </row>
    <row r="97" spans="1:15" s="7" customFormat="1" ht="18" customHeight="1">
      <c r="A97" s="3" t="s">
        <v>56</v>
      </c>
      <c r="B97" s="8">
        <v>100</v>
      </c>
      <c r="C97" s="8">
        <v>70</v>
      </c>
      <c r="D97" s="8">
        <v>0</v>
      </c>
      <c r="E97" s="8">
        <v>70</v>
      </c>
      <c r="F97" s="8">
        <v>0</v>
      </c>
      <c r="G97" s="8">
        <v>0</v>
      </c>
      <c r="H97" s="8">
        <v>0</v>
      </c>
      <c r="I97" s="8">
        <v>0</v>
      </c>
      <c r="J97" s="8">
        <v>30</v>
      </c>
      <c r="K97" s="8">
        <v>30</v>
      </c>
      <c r="L97" s="8">
        <v>0</v>
      </c>
      <c r="M97" s="8">
        <v>0</v>
      </c>
      <c r="N97" s="8">
        <v>0</v>
      </c>
      <c r="O97" s="8">
        <v>0</v>
      </c>
    </row>
    <row r="98" spans="1:15" s="7" customFormat="1" ht="18" customHeight="1">
      <c r="A98" s="2" t="s">
        <v>91</v>
      </c>
      <c r="B98" s="8">
        <v>204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204</v>
      </c>
      <c r="K98" s="8">
        <v>204</v>
      </c>
      <c r="L98" s="8">
        <v>0</v>
      </c>
      <c r="M98" s="8">
        <v>0</v>
      </c>
      <c r="N98" s="8">
        <v>0</v>
      </c>
      <c r="O98" s="8">
        <v>0</v>
      </c>
    </row>
    <row r="99" spans="1:15" s="7" customFormat="1" ht="18" customHeight="1">
      <c r="A99" s="2" t="s">
        <v>92</v>
      </c>
      <c r="B99" s="8">
        <v>60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60</v>
      </c>
      <c r="K99" s="8">
        <v>60</v>
      </c>
      <c r="L99" s="8">
        <v>0</v>
      </c>
      <c r="M99" s="8">
        <v>0</v>
      </c>
      <c r="N99" s="8">
        <v>0</v>
      </c>
      <c r="O99" s="8">
        <v>0</v>
      </c>
    </row>
    <row r="100" spans="1:15" s="7" customFormat="1" ht="18" customHeight="1">
      <c r="A100" s="3" t="s">
        <v>59</v>
      </c>
      <c r="B100" s="8">
        <v>60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60</v>
      </c>
      <c r="K100" s="8">
        <v>60</v>
      </c>
      <c r="L100" s="8">
        <v>0</v>
      </c>
      <c r="M100" s="8">
        <v>0</v>
      </c>
      <c r="N100" s="8">
        <v>0</v>
      </c>
      <c r="O100" s="8">
        <v>0</v>
      </c>
    </row>
    <row r="101" spans="1:15" s="7" customFormat="1" ht="18" customHeight="1">
      <c r="A101" s="2" t="s">
        <v>101</v>
      </c>
      <c r="B101" s="8">
        <f t="shared" ref="B101:O101" si="23">SUM(B102:B104)</f>
        <v>144</v>
      </c>
      <c r="C101" s="8">
        <f t="shared" si="23"/>
        <v>0</v>
      </c>
      <c r="D101" s="8">
        <f t="shared" si="23"/>
        <v>0</v>
      </c>
      <c r="E101" s="8">
        <f t="shared" si="23"/>
        <v>0</v>
      </c>
      <c r="F101" s="8">
        <f t="shared" si="23"/>
        <v>0</v>
      </c>
      <c r="G101" s="8">
        <f t="shared" si="23"/>
        <v>0</v>
      </c>
      <c r="H101" s="8">
        <f t="shared" si="23"/>
        <v>0</v>
      </c>
      <c r="I101" s="8">
        <f t="shared" si="23"/>
        <v>0</v>
      </c>
      <c r="J101" s="8">
        <f t="shared" si="23"/>
        <v>144</v>
      </c>
      <c r="K101" s="8">
        <f t="shared" si="23"/>
        <v>144</v>
      </c>
      <c r="L101" s="8">
        <f t="shared" si="23"/>
        <v>0</v>
      </c>
      <c r="M101" s="8">
        <f t="shared" si="23"/>
        <v>0</v>
      </c>
      <c r="N101" s="8">
        <f t="shared" si="23"/>
        <v>0</v>
      </c>
      <c r="O101" s="8">
        <f t="shared" si="23"/>
        <v>0</v>
      </c>
    </row>
    <row r="102" spans="1:15" s="7" customFormat="1" ht="18" customHeight="1">
      <c r="A102" s="3" t="s">
        <v>113</v>
      </c>
      <c r="B102" s="8">
        <v>54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54</v>
      </c>
      <c r="K102" s="8">
        <v>54</v>
      </c>
      <c r="L102" s="8">
        <v>0</v>
      </c>
      <c r="M102" s="8">
        <v>0</v>
      </c>
      <c r="N102" s="8">
        <v>0</v>
      </c>
      <c r="O102" s="8">
        <v>0</v>
      </c>
    </row>
    <row r="103" spans="1:15" s="7" customFormat="1" ht="18" customHeight="1">
      <c r="A103" s="3" t="s">
        <v>57</v>
      </c>
      <c r="B103" s="8">
        <v>60</v>
      </c>
      <c r="C103" s="8">
        <v>0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60</v>
      </c>
      <c r="K103" s="8">
        <v>60</v>
      </c>
      <c r="L103" s="8">
        <v>0</v>
      </c>
      <c r="M103" s="8">
        <v>0</v>
      </c>
      <c r="N103" s="8">
        <v>0</v>
      </c>
      <c r="O103" s="8">
        <v>0</v>
      </c>
    </row>
    <row r="104" spans="1:15" s="7" customFormat="1" ht="18" customHeight="1">
      <c r="A104" s="3" t="s">
        <v>58</v>
      </c>
      <c r="B104" s="8">
        <v>30</v>
      </c>
      <c r="C104" s="8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30</v>
      </c>
      <c r="K104" s="8">
        <v>30</v>
      </c>
      <c r="L104" s="8">
        <v>0</v>
      </c>
      <c r="M104" s="8">
        <v>0</v>
      </c>
      <c r="N104" s="8">
        <v>0</v>
      </c>
      <c r="O104" s="8">
        <v>0</v>
      </c>
    </row>
    <row r="105" spans="1:15" s="7" customFormat="1" ht="18" customHeight="1">
      <c r="A105" s="2" t="s">
        <v>60</v>
      </c>
      <c r="B105" s="8">
        <v>130</v>
      </c>
      <c r="C105" s="8">
        <v>90</v>
      </c>
      <c r="D105" s="8">
        <v>0</v>
      </c>
      <c r="E105" s="8">
        <v>90</v>
      </c>
      <c r="F105" s="8">
        <v>0</v>
      </c>
      <c r="G105" s="8">
        <v>0</v>
      </c>
      <c r="H105" s="8">
        <v>0</v>
      </c>
      <c r="I105" s="8">
        <v>0</v>
      </c>
      <c r="J105" s="8">
        <v>30</v>
      </c>
      <c r="K105" s="8">
        <v>30</v>
      </c>
      <c r="L105" s="8">
        <v>10</v>
      </c>
      <c r="M105" s="8">
        <v>0</v>
      </c>
      <c r="N105" s="8">
        <v>0</v>
      </c>
      <c r="O105" s="8">
        <v>10</v>
      </c>
    </row>
    <row r="106" spans="1:15" s="7" customFormat="1" ht="18" customHeight="1">
      <c r="A106" s="2" t="s">
        <v>114</v>
      </c>
      <c r="B106" s="8">
        <f>SUM(B107:B108)</f>
        <v>40</v>
      </c>
      <c r="C106" s="8">
        <f t="shared" ref="C106:O106" si="24">SUM(C107:C108)</f>
        <v>0</v>
      </c>
      <c r="D106" s="8">
        <f t="shared" si="24"/>
        <v>0</v>
      </c>
      <c r="E106" s="8">
        <f t="shared" si="24"/>
        <v>0</v>
      </c>
      <c r="F106" s="8">
        <f t="shared" si="24"/>
        <v>0</v>
      </c>
      <c r="G106" s="8">
        <f t="shared" si="24"/>
        <v>0</v>
      </c>
      <c r="H106" s="8">
        <f t="shared" si="24"/>
        <v>0</v>
      </c>
      <c r="I106" s="8">
        <f t="shared" si="24"/>
        <v>0</v>
      </c>
      <c r="J106" s="8">
        <f t="shared" si="24"/>
        <v>30</v>
      </c>
      <c r="K106" s="8">
        <f t="shared" si="24"/>
        <v>30</v>
      </c>
      <c r="L106" s="8">
        <f t="shared" si="24"/>
        <v>10</v>
      </c>
      <c r="M106" s="8">
        <f t="shared" si="24"/>
        <v>0</v>
      </c>
      <c r="N106" s="8">
        <f t="shared" si="24"/>
        <v>0</v>
      </c>
      <c r="O106" s="8">
        <f t="shared" si="24"/>
        <v>10</v>
      </c>
    </row>
    <row r="107" spans="1:15" s="7" customFormat="1" ht="18" customHeight="1">
      <c r="A107" s="2" t="s">
        <v>115</v>
      </c>
      <c r="B107" s="8">
        <v>10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10</v>
      </c>
      <c r="M107" s="8">
        <v>0</v>
      </c>
      <c r="N107" s="8">
        <v>0</v>
      </c>
      <c r="O107" s="8">
        <v>10</v>
      </c>
    </row>
    <row r="108" spans="1:15" s="7" customFormat="1" ht="18" customHeight="1">
      <c r="A108" s="2" t="s">
        <v>15</v>
      </c>
      <c r="B108" s="8">
        <v>30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30</v>
      </c>
      <c r="K108" s="8">
        <v>30</v>
      </c>
      <c r="L108" s="8">
        <v>0</v>
      </c>
      <c r="M108" s="8">
        <v>0</v>
      </c>
      <c r="N108" s="8">
        <v>0</v>
      </c>
      <c r="O108" s="8">
        <v>0</v>
      </c>
    </row>
    <row r="109" spans="1:15" s="7" customFormat="1" ht="18" customHeight="1">
      <c r="A109" s="3" t="s">
        <v>61</v>
      </c>
      <c r="B109" s="8">
        <v>30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30</v>
      </c>
      <c r="K109" s="8">
        <v>30</v>
      </c>
      <c r="L109" s="8">
        <v>0</v>
      </c>
      <c r="M109" s="8">
        <v>0</v>
      </c>
      <c r="N109" s="8">
        <v>0</v>
      </c>
      <c r="O109" s="8">
        <v>0</v>
      </c>
    </row>
    <row r="110" spans="1:15" s="7" customFormat="1" ht="18" customHeight="1">
      <c r="A110" s="2" t="s">
        <v>91</v>
      </c>
      <c r="B110" s="8">
        <v>90</v>
      </c>
      <c r="C110" s="8">
        <v>90</v>
      </c>
      <c r="D110" s="8">
        <v>0</v>
      </c>
      <c r="E110" s="8">
        <v>90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</row>
    <row r="111" spans="1:15" s="7" customFormat="1" ht="18" customHeight="1">
      <c r="A111" s="2" t="s">
        <v>101</v>
      </c>
      <c r="B111" s="8">
        <v>90</v>
      </c>
      <c r="C111" s="8">
        <v>90</v>
      </c>
      <c r="D111" s="8">
        <v>0</v>
      </c>
      <c r="E111" s="8">
        <v>90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</row>
    <row r="112" spans="1:15" s="7" customFormat="1" ht="18" customHeight="1">
      <c r="A112" s="3" t="s">
        <v>62</v>
      </c>
      <c r="B112" s="8">
        <v>90</v>
      </c>
      <c r="C112" s="8">
        <v>90</v>
      </c>
      <c r="D112" s="8">
        <v>0</v>
      </c>
      <c r="E112" s="8">
        <v>90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</row>
    <row r="113" spans="1:15" s="7" customFormat="1" ht="18" customHeight="1">
      <c r="A113" s="2" t="s">
        <v>63</v>
      </c>
      <c r="B113" s="8">
        <v>379</v>
      </c>
      <c r="C113" s="8">
        <v>342</v>
      </c>
      <c r="D113" s="8">
        <v>12</v>
      </c>
      <c r="E113" s="8">
        <v>330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37</v>
      </c>
      <c r="M113" s="8">
        <v>12</v>
      </c>
      <c r="N113" s="8">
        <v>0</v>
      </c>
      <c r="O113" s="8">
        <v>25</v>
      </c>
    </row>
    <row r="114" spans="1:15" s="7" customFormat="1" ht="18" customHeight="1">
      <c r="A114" s="2" t="s">
        <v>116</v>
      </c>
      <c r="B114" s="8">
        <v>37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37</v>
      </c>
      <c r="M114" s="8">
        <v>12</v>
      </c>
      <c r="N114" s="8">
        <v>0</v>
      </c>
      <c r="O114" s="8">
        <v>25</v>
      </c>
    </row>
    <row r="115" spans="1:15" s="7" customFormat="1" ht="18" customHeight="1">
      <c r="A115" s="2" t="s">
        <v>117</v>
      </c>
      <c r="B115" s="8">
        <v>37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37</v>
      </c>
      <c r="M115" s="8">
        <v>12</v>
      </c>
      <c r="N115" s="8">
        <v>0</v>
      </c>
      <c r="O115" s="8">
        <v>25</v>
      </c>
    </row>
    <row r="116" spans="1:15" s="7" customFormat="1" ht="18" customHeight="1">
      <c r="A116" s="2" t="s">
        <v>91</v>
      </c>
      <c r="B116" s="8">
        <v>342</v>
      </c>
      <c r="C116" s="8">
        <v>342</v>
      </c>
      <c r="D116" s="8">
        <v>12</v>
      </c>
      <c r="E116" s="8">
        <v>330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</row>
    <row r="117" spans="1:15" s="7" customFormat="1" ht="18" customHeight="1">
      <c r="A117" s="2" t="s">
        <v>92</v>
      </c>
      <c r="B117" s="8">
        <f>SUM(B118:B120)</f>
        <v>242</v>
      </c>
      <c r="C117" s="8">
        <f t="shared" ref="C117:O117" si="25">SUM(C118:C120)</f>
        <v>242</v>
      </c>
      <c r="D117" s="8">
        <f t="shared" si="25"/>
        <v>12</v>
      </c>
      <c r="E117" s="8">
        <f t="shared" si="25"/>
        <v>230</v>
      </c>
      <c r="F117" s="8">
        <f t="shared" si="25"/>
        <v>0</v>
      </c>
      <c r="G117" s="8">
        <f t="shared" si="25"/>
        <v>0</v>
      </c>
      <c r="H117" s="8">
        <f t="shared" si="25"/>
        <v>0</v>
      </c>
      <c r="I117" s="8">
        <f t="shared" si="25"/>
        <v>0</v>
      </c>
      <c r="J117" s="8">
        <f t="shared" si="25"/>
        <v>0</v>
      </c>
      <c r="K117" s="8">
        <f t="shared" si="25"/>
        <v>0</v>
      </c>
      <c r="L117" s="8">
        <f t="shared" si="25"/>
        <v>0</v>
      </c>
      <c r="M117" s="8">
        <f t="shared" si="25"/>
        <v>0</v>
      </c>
      <c r="N117" s="8">
        <f t="shared" si="25"/>
        <v>0</v>
      </c>
      <c r="O117" s="8">
        <f t="shared" si="25"/>
        <v>0</v>
      </c>
    </row>
    <row r="118" spans="1:15" s="7" customFormat="1" ht="18" customHeight="1">
      <c r="A118" s="3" t="s">
        <v>64</v>
      </c>
      <c r="B118" s="8">
        <v>102</v>
      </c>
      <c r="C118" s="8">
        <v>102</v>
      </c>
      <c r="D118" s="8">
        <v>12</v>
      </c>
      <c r="E118" s="8">
        <v>90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</row>
    <row r="119" spans="1:15" s="7" customFormat="1" ht="18" customHeight="1">
      <c r="A119" s="3" t="s">
        <v>65</v>
      </c>
      <c r="B119" s="8">
        <v>90</v>
      </c>
      <c r="C119" s="8">
        <v>90</v>
      </c>
      <c r="D119" s="8">
        <v>0</v>
      </c>
      <c r="E119" s="8">
        <v>90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</row>
    <row r="120" spans="1:15" s="7" customFormat="1" ht="18" customHeight="1">
      <c r="A120" s="3" t="s">
        <v>66</v>
      </c>
      <c r="B120" s="8">
        <v>50</v>
      </c>
      <c r="C120" s="8">
        <v>50</v>
      </c>
      <c r="D120" s="8">
        <v>0</v>
      </c>
      <c r="E120" s="8">
        <v>50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</row>
    <row r="121" spans="1:15" s="7" customFormat="1" ht="18" customHeight="1">
      <c r="A121" s="2" t="s">
        <v>101</v>
      </c>
      <c r="B121" s="8">
        <v>100</v>
      </c>
      <c r="C121" s="8">
        <v>100</v>
      </c>
      <c r="D121" s="8">
        <v>0</v>
      </c>
      <c r="E121" s="8">
        <v>100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</row>
    <row r="122" spans="1:15" s="7" customFormat="1" ht="18" customHeight="1">
      <c r="A122" s="3" t="s">
        <v>67</v>
      </c>
      <c r="B122" s="8">
        <v>100</v>
      </c>
      <c r="C122" s="8">
        <v>100</v>
      </c>
      <c r="D122" s="8">
        <v>0</v>
      </c>
      <c r="E122" s="8">
        <v>100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</row>
    <row r="123" spans="1:15" s="7" customFormat="1" ht="18" customHeight="1">
      <c r="A123" s="2" t="s">
        <v>68</v>
      </c>
      <c r="B123" s="8">
        <v>547</v>
      </c>
      <c r="C123" s="8">
        <v>250</v>
      </c>
      <c r="D123" s="8">
        <v>0</v>
      </c>
      <c r="E123" s="8">
        <v>250</v>
      </c>
      <c r="F123" s="8">
        <v>0</v>
      </c>
      <c r="G123" s="8">
        <v>240</v>
      </c>
      <c r="H123" s="8">
        <v>90</v>
      </c>
      <c r="I123" s="8">
        <v>150</v>
      </c>
      <c r="J123" s="8">
        <v>30</v>
      </c>
      <c r="K123" s="8">
        <v>30</v>
      </c>
      <c r="L123" s="8">
        <v>27</v>
      </c>
      <c r="M123" s="8">
        <v>0</v>
      </c>
      <c r="N123" s="8">
        <v>0</v>
      </c>
      <c r="O123" s="8">
        <v>27</v>
      </c>
    </row>
    <row r="124" spans="1:15" s="7" customFormat="1" ht="18" customHeight="1">
      <c r="A124" s="2" t="s">
        <v>118</v>
      </c>
      <c r="B124" s="8">
        <f>SUM(B125:B126)</f>
        <v>387</v>
      </c>
      <c r="C124" s="8">
        <f t="shared" ref="C124:O124" si="26">SUM(C125:C126)</f>
        <v>90</v>
      </c>
      <c r="D124" s="8">
        <f t="shared" si="26"/>
        <v>0</v>
      </c>
      <c r="E124" s="8">
        <f t="shared" si="26"/>
        <v>90</v>
      </c>
      <c r="F124" s="8">
        <f t="shared" si="26"/>
        <v>0</v>
      </c>
      <c r="G124" s="8">
        <f t="shared" si="26"/>
        <v>240</v>
      </c>
      <c r="H124" s="8">
        <f t="shared" si="26"/>
        <v>90</v>
      </c>
      <c r="I124" s="8">
        <f t="shared" si="26"/>
        <v>150</v>
      </c>
      <c r="J124" s="8">
        <f t="shared" si="26"/>
        <v>30</v>
      </c>
      <c r="K124" s="8">
        <f t="shared" si="26"/>
        <v>30</v>
      </c>
      <c r="L124" s="8">
        <f t="shared" si="26"/>
        <v>27</v>
      </c>
      <c r="M124" s="8">
        <f t="shared" si="26"/>
        <v>0</v>
      </c>
      <c r="N124" s="8">
        <f t="shared" si="26"/>
        <v>0</v>
      </c>
      <c r="O124" s="8">
        <f t="shared" si="26"/>
        <v>27</v>
      </c>
    </row>
    <row r="125" spans="1:15" s="7" customFormat="1" ht="18" customHeight="1">
      <c r="A125" s="2" t="s">
        <v>119</v>
      </c>
      <c r="B125" s="8">
        <v>267</v>
      </c>
      <c r="C125" s="8">
        <v>0</v>
      </c>
      <c r="D125" s="8">
        <v>0</v>
      </c>
      <c r="E125" s="8">
        <v>0</v>
      </c>
      <c r="F125" s="8">
        <v>0</v>
      </c>
      <c r="G125" s="8">
        <v>240</v>
      </c>
      <c r="H125" s="8">
        <v>90</v>
      </c>
      <c r="I125" s="8">
        <v>150</v>
      </c>
      <c r="J125" s="8">
        <v>0</v>
      </c>
      <c r="K125" s="8">
        <v>0</v>
      </c>
      <c r="L125" s="8">
        <v>27</v>
      </c>
      <c r="M125" s="8">
        <v>0</v>
      </c>
      <c r="N125" s="8">
        <v>0</v>
      </c>
      <c r="O125" s="8">
        <v>27</v>
      </c>
    </row>
    <row r="126" spans="1:15" s="7" customFormat="1" ht="18" customHeight="1">
      <c r="A126" s="2" t="s">
        <v>15</v>
      </c>
      <c r="B126" s="8">
        <v>120</v>
      </c>
      <c r="C126" s="8">
        <v>90</v>
      </c>
      <c r="D126" s="8">
        <v>0</v>
      </c>
      <c r="E126" s="8">
        <v>90</v>
      </c>
      <c r="F126" s="8">
        <v>0</v>
      </c>
      <c r="G126" s="8">
        <v>0</v>
      </c>
      <c r="H126" s="8">
        <v>0</v>
      </c>
      <c r="I126" s="8">
        <v>0</v>
      </c>
      <c r="J126" s="8">
        <v>30</v>
      </c>
      <c r="K126" s="8">
        <v>30</v>
      </c>
      <c r="L126" s="8">
        <v>0</v>
      </c>
      <c r="M126" s="8">
        <v>0</v>
      </c>
      <c r="N126" s="8">
        <v>0</v>
      </c>
      <c r="O126" s="8">
        <v>0</v>
      </c>
    </row>
    <row r="127" spans="1:15" s="7" customFormat="1" ht="18" customHeight="1">
      <c r="A127" s="3" t="s">
        <v>69</v>
      </c>
      <c r="B127" s="8">
        <v>90</v>
      </c>
      <c r="C127" s="8">
        <v>90</v>
      </c>
      <c r="D127" s="8">
        <v>0</v>
      </c>
      <c r="E127" s="8">
        <v>90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</row>
    <row r="128" spans="1:15" s="7" customFormat="1" ht="18" customHeight="1">
      <c r="A128" s="3" t="s">
        <v>70</v>
      </c>
      <c r="B128" s="8">
        <v>30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30</v>
      </c>
      <c r="K128" s="8">
        <v>30</v>
      </c>
      <c r="L128" s="8">
        <v>0</v>
      </c>
      <c r="M128" s="8">
        <v>0</v>
      </c>
      <c r="N128" s="8">
        <v>0</v>
      </c>
      <c r="O128" s="8">
        <v>0</v>
      </c>
    </row>
    <row r="129" spans="1:15" s="7" customFormat="1" ht="18" customHeight="1">
      <c r="A129" s="2" t="s">
        <v>91</v>
      </c>
      <c r="B129" s="8">
        <v>160</v>
      </c>
      <c r="C129" s="8">
        <v>160</v>
      </c>
      <c r="D129" s="8">
        <v>0</v>
      </c>
      <c r="E129" s="8">
        <v>160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</row>
    <row r="130" spans="1:15" s="7" customFormat="1" ht="18" customHeight="1">
      <c r="A130" s="2" t="s">
        <v>101</v>
      </c>
      <c r="B130" s="8">
        <f t="shared" ref="B130:O130" si="27">SUM(B131:B132)</f>
        <v>160</v>
      </c>
      <c r="C130" s="8">
        <f t="shared" si="27"/>
        <v>160</v>
      </c>
      <c r="D130" s="8">
        <f t="shared" si="27"/>
        <v>0</v>
      </c>
      <c r="E130" s="8">
        <f t="shared" si="27"/>
        <v>160</v>
      </c>
      <c r="F130" s="8">
        <f t="shared" si="27"/>
        <v>0</v>
      </c>
      <c r="G130" s="8">
        <f t="shared" si="27"/>
        <v>0</v>
      </c>
      <c r="H130" s="8">
        <f t="shared" si="27"/>
        <v>0</v>
      </c>
      <c r="I130" s="8">
        <f t="shared" si="27"/>
        <v>0</v>
      </c>
      <c r="J130" s="8">
        <f t="shared" si="27"/>
        <v>0</v>
      </c>
      <c r="K130" s="8">
        <f t="shared" si="27"/>
        <v>0</v>
      </c>
      <c r="L130" s="8">
        <f t="shared" si="27"/>
        <v>0</v>
      </c>
      <c r="M130" s="8">
        <f t="shared" si="27"/>
        <v>0</v>
      </c>
      <c r="N130" s="8">
        <f t="shared" si="27"/>
        <v>0</v>
      </c>
      <c r="O130" s="8">
        <f t="shared" si="27"/>
        <v>0</v>
      </c>
    </row>
    <row r="131" spans="1:15" s="7" customFormat="1" ht="18" customHeight="1">
      <c r="A131" s="3" t="s">
        <v>71</v>
      </c>
      <c r="B131" s="8">
        <v>70</v>
      </c>
      <c r="C131" s="8">
        <v>70</v>
      </c>
      <c r="D131" s="8">
        <v>0</v>
      </c>
      <c r="E131" s="8">
        <v>70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</row>
    <row r="132" spans="1:15" s="7" customFormat="1" ht="18" customHeight="1">
      <c r="A132" s="3" t="s">
        <v>72</v>
      </c>
      <c r="B132" s="8">
        <v>90</v>
      </c>
      <c r="C132" s="8">
        <v>90</v>
      </c>
      <c r="D132" s="8">
        <v>0</v>
      </c>
      <c r="E132" s="8">
        <v>90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s="7" customFormat="1" ht="18" customHeight="1">
      <c r="A133" s="2" t="s">
        <v>73</v>
      </c>
      <c r="B133" s="8">
        <v>700</v>
      </c>
      <c r="C133" s="8">
        <v>650</v>
      </c>
      <c r="D133" s="8">
        <v>460</v>
      </c>
      <c r="E133" s="8">
        <v>190</v>
      </c>
      <c r="F133" s="8">
        <v>0</v>
      </c>
      <c r="G133" s="8">
        <v>0</v>
      </c>
      <c r="H133" s="8">
        <v>0</v>
      </c>
      <c r="I133" s="8">
        <v>0</v>
      </c>
      <c r="J133" s="8">
        <v>30</v>
      </c>
      <c r="K133" s="8">
        <v>30</v>
      </c>
      <c r="L133" s="8">
        <v>20</v>
      </c>
      <c r="M133" s="8">
        <v>0</v>
      </c>
      <c r="N133" s="8">
        <v>0</v>
      </c>
      <c r="O133" s="8">
        <v>20</v>
      </c>
    </row>
    <row r="134" spans="1:15" s="7" customFormat="1" ht="18" customHeight="1">
      <c r="A134" s="2" t="s">
        <v>120</v>
      </c>
      <c r="B134" s="8">
        <f>SUM(B135:B136)</f>
        <v>50</v>
      </c>
      <c r="C134" s="8">
        <f t="shared" ref="C134:O134" si="28">SUM(C135:C136)</f>
        <v>0</v>
      </c>
      <c r="D134" s="8">
        <f t="shared" si="28"/>
        <v>0</v>
      </c>
      <c r="E134" s="8">
        <f t="shared" si="28"/>
        <v>0</v>
      </c>
      <c r="F134" s="8">
        <f t="shared" si="28"/>
        <v>0</v>
      </c>
      <c r="G134" s="8">
        <f t="shared" si="28"/>
        <v>0</v>
      </c>
      <c r="H134" s="8">
        <f t="shared" si="28"/>
        <v>0</v>
      </c>
      <c r="I134" s="8">
        <f t="shared" si="28"/>
        <v>0</v>
      </c>
      <c r="J134" s="8">
        <f t="shared" si="28"/>
        <v>30</v>
      </c>
      <c r="K134" s="8">
        <f t="shared" si="28"/>
        <v>30</v>
      </c>
      <c r="L134" s="8">
        <f t="shared" si="28"/>
        <v>20</v>
      </c>
      <c r="M134" s="8">
        <f t="shared" si="28"/>
        <v>0</v>
      </c>
      <c r="N134" s="8">
        <f t="shared" si="28"/>
        <v>0</v>
      </c>
      <c r="O134" s="8">
        <f t="shared" si="28"/>
        <v>20</v>
      </c>
    </row>
    <row r="135" spans="1:15" s="7" customFormat="1" ht="18" customHeight="1">
      <c r="A135" s="2" t="s">
        <v>121</v>
      </c>
      <c r="B135" s="8">
        <v>20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20</v>
      </c>
      <c r="M135" s="8">
        <v>0</v>
      </c>
      <c r="N135" s="8">
        <v>0</v>
      </c>
      <c r="O135" s="8">
        <v>20</v>
      </c>
    </row>
    <row r="136" spans="1:15" s="7" customFormat="1" ht="18" customHeight="1">
      <c r="A136" s="2" t="s">
        <v>15</v>
      </c>
      <c r="B136" s="8">
        <v>30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30</v>
      </c>
      <c r="K136" s="8">
        <v>30</v>
      </c>
      <c r="L136" s="8">
        <v>0</v>
      </c>
      <c r="M136" s="8">
        <v>0</v>
      </c>
      <c r="N136" s="8">
        <v>0</v>
      </c>
      <c r="O136" s="8">
        <v>0</v>
      </c>
    </row>
    <row r="137" spans="1:15" s="7" customFormat="1" ht="18" customHeight="1">
      <c r="A137" s="3" t="s">
        <v>74</v>
      </c>
      <c r="B137" s="8">
        <v>30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30</v>
      </c>
      <c r="K137" s="8">
        <v>30</v>
      </c>
      <c r="L137" s="8">
        <v>0</v>
      </c>
      <c r="M137" s="8">
        <v>0</v>
      </c>
      <c r="N137" s="8">
        <v>0</v>
      </c>
      <c r="O137" s="8">
        <v>0</v>
      </c>
    </row>
    <row r="138" spans="1:15" s="7" customFormat="1" ht="18" customHeight="1">
      <c r="A138" s="2" t="s">
        <v>91</v>
      </c>
      <c r="B138" s="8">
        <v>650</v>
      </c>
      <c r="C138" s="8">
        <v>650</v>
      </c>
      <c r="D138" s="8">
        <v>460</v>
      </c>
      <c r="E138" s="8">
        <v>190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</row>
    <row r="139" spans="1:15" s="7" customFormat="1" ht="18" customHeight="1">
      <c r="A139" s="2" t="s">
        <v>101</v>
      </c>
      <c r="B139" s="8">
        <f t="shared" ref="B139:O139" si="29">SUM(B140:B143)</f>
        <v>650</v>
      </c>
      <c r="C139" s="8">
        <f t="shared" si="29"/>
        <v>650</v>
      </c>
      <c r="D139" s="8">
        <f t="shared" si="29"/>
        <v>460</v>
      </c>
      <c r="E139" s="8">
        <f t="shared" si="29"/>
        <v>190</v>
      </c>
      <c r="F139" s="8">
        <f t="shared" si="29"/>
        <v>0</v>
      </c>
      <c r="G139" s="8">
        <f t="shared" si="29"/>
        <v>0</v>
      </c>
      <c r="H139" s="8">
        <f t="shared" si="29"/>
        <v>0</v>
      </c>
      <c r="I139" s="8">
        <f t="shared" si="29"/>
        <v>0</v>
      </c>
      <c r="J139" s="8">
        <f t="shared" si="29"/>
        <v>0</v>
      </c>
      <c r="K139" s="8">
        <f t="shared" si="29"/>
        <v>0</v>
      </c>
      <c r="L139" s="8">
        <f t="shared" si="29"/>
        <v>0</v>
      </c>
      <c r="M139" s="8">
        <f t="shared" si="29"/>
        <v>0</v>
      </c>
      <c r="N139" s="8">
        <f t="shared" si="29"/>
        <v>0</v>
      </c>
      <c r="O139" s="8">
        <f t="shared" si="29"/>
        <v>0</v>
      </c>
    </row>
    <row r="140" spans="1:15" s="7" customFormat="1" ht="18" customHeight="1">
      <c r="A140" s="3" t="s">
        <v>75</v>
      </c>
      <c r="B140" s="8">
        <v>150</v>
      </c>
      <c r="C140" s="8">
        <v>150</v>
      </c>
      <c r="D140" s="8">
        <v>150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</row>
    <row r="141" spans="1:15" s="7" customFormat="1" ht="18" customHeight="1">
      <c r="A141" s="3" t="s">
        <v>76</v>
      </c>
      <c r="B141" s="8">
        <v>90</v>
      </c>
      <c r="C141" s="8">
        <v>90</v>
      </c>
      <c r="D141" s="8">
        <v>0</v>
      </c>
      <c r="E141" s="8">
        <v>90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</row>
    <row r="142" spans="1:15" s="7" customFormat="1" ht="18" customHeight="1">
      <c r="A142" s="3" t="s">
        <v>77</v>
      </c>
      <c r="B142" s="8">
        <v>100</v>
      </c>
      <c r="C142" s="8">
        <v>100</v>
      </c>
      <c r="D142" s="8">
        <v>0</v>
      </c>
      <c r="E142" s="8">
        <v>100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</row>
    <row r="143" spans="1:15" s="7" customFormat="1" ht="18" customHeight="1">
      <c r="A143" s="3" t="s">
        <v>78</v>
      </c>
      <c r="B143" s="8">
        <v>310</v>
      </c>
      <c r="C143" s="8">
        <v>310</v>
      </c>
      <c r="D143" s="8">
        <v>310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</row>
    <row r="144" spans="1:15" s="7" customFormat="1" ht="18" customHeight="1">
      <c r="A144" s="2" t="s">
        <v>79</v>
      </c>
      <c r="B144" s="8">
        <v>525</v>
      </c>
      <c r="C144" s="8">
        <v>290</v>
      </c>
      <c r="D144" s="8">
        <v>110</v>
      </c>
      <c r="E144" s="8">
        <v>180</v>
      </c>
      <c r="F144" s="8">
        <v>0</v>
      </c>
      <c r="G144" s="8">
        <v>200</v>
      </c>
      <c r="H144" s="8">
        <v>0</v>
      </c>
      <c r="I144" s="8">
        <v>200</v>
      </c>
      <c r="J144" s="8">
        <v>0</v>
      </c>
      <c r="K144" s="8">
        <v>0</v>
      </c>
      <c r="L144" s="8">
        <v>35</v>
      </c>
      <c r="M144" s="8">
        <v>15</v>
      </c>
      <c r="N144" s="8">
        <v>0</v>
      </c>
      <c r="O144" s="8">
        <v>20</v>
      </c>
    </row>
    <row r="145" spans="1:15" s="7" customFormat="1" ht="18" customHeight="1">
      <c r="A145" s="2" t="s">
        <v>122</v>
      </c>
      <c r="B145" s="8">
        <v>345</v>
      </c>
      <c r="C145" s="8">
        <v>110</v>
      </c>
      <c r="D145" s="8">
        <v>110</v>
      </c>
      <c r="E145" s="8">
        <v>0</v>
      </c>
      <c r="F145" s="8">
        <v>0</v>
      </c>
      <c r="G145" s="8">
        <v>200</v>
      </c>
      <c r="H145" s="8">
        <v>0</v>
      </c>
      <c r="I145" s="8">
        <v>200</v>
      </c>
      <c r="J145" s="8">
        <v>0</v>
      </c>
      <c r="K145" s="8">
        <v>0</v>
      </c>
      <c r="L145" s="8">
        <v>35</v>
      </c>
      <c r="M145" s="8">
        <v>15</v>
      </c>
      <c r="N145" s="8">
        <v>0</v>
      </c>
      <c r="O145" s="8">
        <v>20</v>
      </c>
    </row>
    <row r="146" spans="1:15" s="7" customFormat="1" ht="18" customHeight="1">
      <c r="A146" s="2" t="s">
        <v>123</v>
      </c>
      <c r="B146" s="8">
        <v>345</v>
      </c>
      <c r="C146" s="8">
        <v>110</v>
      </c>
      <c r="D146" s="8">
        <v>110</v>
      </c>
      <c r="E146" s="8">
        <v>0</v>
      </c>
      <c r="F146" s="8">
        <v>0</v>
      </c>
      <c r="G146" s="8">
        <v>200</v>
      </c>
      <c r="H146" s="8">
        <v>0</v>
      </c>
      <c r="I146" s="8">
        <v>200</v>
      </c>
      <c r="J146" s="8">
        <v>0</v>
      </c>
      <c r="K146" s="8">
        <v>0</v>
      </c>
      <c r="L146" s="8">
        <v>35</v>
      </c>
      <c r="M146" s="8">
        <v>15</v>
      </c>
      <c r="N146" s="8">
        <v>0</v>
      </c>
      <c r="O146" s="8">
        <v>20</v>
      </c>
    </row>
    <row r="147" spans="1:15" s="7" customFormat="1" ht="18" customHeight="1">
      <c r="A147" s="2" t="s">
        <v>91</v>
      </c>
      <c r="B147" s="8">
        <v>180</v>
      </c>
      <c r="C147" s="8">
        <v>180</v>
      </c>
      <c r="D147" s="8">
        <v>0</v>
      </c>
      <c r="E147" s="8">
        <v>180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</row>
    <row r="148" spans="1:15" s="7" customFormat="1" ht="18" customHeight="1">
      <c r="A148" s="2" t="s">
        <v>101</v>
      </c>
      <c r="B148" s="8">
        <v>180</v>
      </c>
      <c r="C148" s="8">
        <v>180</v>
      </c>
      <c r="D148" s="8">
        <v>0</v>
      </c>
      <c r="E148" s="8">
        <v>180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</row>
    <row r="149" spans="1:15" s="7" customFormat="1" ht="18" customHeight="1">
      <c r="A149" s="3" t="s">
        <v>80</v>
      </c>
      <c r="B149" s="8">
        <v>90</v>
      </c>
      <c r="C149" s="8">
        <v>90</v>
      </c>
      <c r="D149" s="8">
        <v>0</v>
      </c>
      <c r="E149" s="8">
        <v>90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</row>
    <row r="150" spans="1:15" s="7" customFormat="1" ht="18" customHeight="1">
      <c r="A150" s="3" t="s">
        <v>81</v>
      </c>
      <c r="B150" s="8">
        <v>90</v>
      </c>
      <c r="C150" s="8">
        <v>90</v>
      </c>
      <c r="D150" s="8">
        <v>0</v>
      </c>
      <c r="E150" s="8">
        <v>90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</row>
    <row r="151" spans="1:15">
      <c r="A151" s="1"/>
    </row>
  </sheetData>
  <mergeCells count="7">
    <mergeCell ref="L4:O4"/>
    <mergeCell ref="A2:O2"/>
    <mergeCell ref="A4:A5"/>
    <mergeCell ref="B4:B5"/>
    <mergeCell ref="C4:F4"/>
    <mergeCell ref="G4:I4"/>
    <mergeCell ref="J4:K4"/>
  </mergeCells>
  <phoneticPr fontId="23" type="noConversion"/>
  <pageMargins left="0.70866141732283472" right="0.70866141732283472" top="0.74803149606299213" bottom="0.74803149606299213" header="0.31496062992125984" footer="0.31496062992125984"/>
  <pageSetup paperSize="9" scale="69" firstPageNumber="4" fitToHeight="100" orientation="landscape" r:id="rId1"/>
  <headerFooter differentOddEven="1">
    <oddFooter xml:space="preserve">&amp;R&amp;14—&amp;P—  </oddFooter>
    <evenFooter xml:space="preserve">&amp;L&amp;14—&amp;P—  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3.5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梁宇</dc:creator>
  <cp:lastModifiedBy>梁宇</cp:lastModifiedBy>
  <cp:lastPrinted>2019-04-03T08:13:39Z</cp:lastPrinted>
  <dcterms:created xsi:type="dcterms:W3CDTF">2018-09-10T07:22:42Z</dcterms:created>
  <dcterms:modified xsi:type="dcterms:W3CDTF">2019-04-03T08:13:44Z</dcterms:modified>
</cp:coreProperties>
</file>